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der form" sheetId="1" state="visible" r:id="rId1"/>
    <sheet xmlns:r="http://schemas.openxmlformats.org/officeDocument/2006/relationships" name="Price list" sheetId="2" state="visible" r:id="rId2"/>
    <sheet xmlns:r="http://schemas.openxmlformats.org/officeDocument/2006/relationships" name="Read me" sheetId="3" state="visible" r:id="rId3"/>
  </sheets>
  <definedNames>
    <definedName name="_xlnm.Print_Titles" localSheetId="0">'Order form'!$1:$1</definedName>
    <definedName name="_xlnm.Print_Titles" localSheetId="1">'Price list'!$1:$1</definedName>
  </definedNames>
  <calcPr calcId="124519" fullCalcOnLoad="1"/>
</workbook>
</file>

<file path=xl/styles.xml><?xml version="1.0" encoding="utf-8"?>
<styleSheet xmlns="http://schemas.openxmlformats.org/spreadsheetml/2006/main">
  <numFmts count="3">
    <numFmt numFmtId="164" formatCode="yyyy-mm-dd"/>
    <numFmt numFmtId="165" formatCode="mmm d, yyyy"/>
    <numFmt numFmtId="166" formatCode="$#,##0.00"/>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0" fontId="3" fillId="3" borderId="0" applyAlignment="1" pivotButton="0" quotePrefix="0" xfId="0">
      <alignment vertical="center" wrapText="1"/>
    </xf>
    <xf numFmtId="166" fontId="0" fillId="0" borderId="0" pivotButton="0" quotePrefix="0" xfId="0"/>
    <xf numFmtId="166" fontId="2"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36"/>
  <sheetViews>
    <sheetView tabSelected="1" workbookViewId="0">
      <selection activeCell="A1" sqref="A1"/>
    </sheetView>
  </sheetViews>
  <sheetFormatPr baseColWidth="8" defaultRowHeight="15"/>
  <cols>
    <col width="12" customWidth="1" min="1" max="1"/>
    <col width="30" customWidth="1" min="2" max="2"/>
    <col width="10" customWidth="1" min="3" max="3"/>
    <col width="11" customWidth="1" min="4" max="4"/>
    <col width="11" customWidth="1" min="5" max="5"/>
    <col width="11" customWidth="1" min="6" max="6"/>
    <col width="13" customWidth="1" min="7" max="7"/>
  </cols>
  <sheetData>
    <row r="1">
      <c r="A1" s="1" t="inlineStr">
        <is>
          <t>Wholesale order: Windward Roots</t>
        </is>
      </c>
    </row>
    <row r="2"/>
    <row r="3">
      <c r="A3" s="2" t="inlineStr">
        <is>
          <t>Customer</t>
        </is>
      </c>
      <c r="C3" s="3" t="inlineStr">
        <is>
          <t>Mānoa Grocer</t>
        </is>
      </c>
    </row>
    <row r="4">
      <c r="A4" s="2" t="inlineStr">
        <is>
          <t>Their PO number</t>
        </is>
      </c>
      <c r="C4" s="3" t="inlineStr">
        <is>
          <t>MG-4471</t>
        </is>
      </c>
    </row>
    <row r="5">
      <c r="A5" s="2" t="inlineStr">
        <is>
          <t>Order date</t>
        </is>
      </c>
      <c r="C5" s="4" t="n">
        <v>46314</v>
      </c>
    </row>
    <row r="6">
      <c r="A6" s="2" t="inlineStr">
        <is>
          <t>Delivery date</t>
        </is>
      </c>
      <c r="C6" s="4" t="n">
        <v>46317</v>
      </c>
    </row>
    <row r="7">
      <c r="A7" s="2" t="inlineStr">
        <is>
          <t>Deliver to</t>
        </is>
      </c>
      <c r="C7" s="3" t="inlineStr">
        <is>
          <t>Receiving door, back of the store, before 10 am</t>
        </is>
      </c>
    </row>
    <row r="8">
      <c r="A8" s="2" t="inlineStr">
        <is>
          <t>Contact</t>
        </is>
      </c>
      <c r="C8" s="3" t="inlineStr">
        <is>
          <t>Pua, grocery buyer</t>
        </is>
      </c>
    </row>
    <row r="9"/>
    <row r="10" ht="30" customHeight="1">
      <c r="A10" s="5" t="inlineStr">
        <is>
          <t>Item code</t>
        </is>
      </c>
      <c r="B10" s="5" t="inlineStr">
        <is>
          <t>Product</t>
        </is>
      </c>
      <c r="C10" s="5" t="inlineStr">
        <is>
          <t>Units a case</t>
        </is>
      </c>
      <c r="D10" s="5" t="inlineStr">
        <is>
          <t>Unit price</t>
        </is>
      </c>
      <c r="E10" s="5" t="inlineStr">
        <is>
          <t>Case price</t>
        </is>
      </c>
      <c r="F10" s="5" t="inlineStr">
        <is>
          <t>Cases</t>
        </is>
      </c>
      <c r="G10" s="5" t="inlineStr">
        <is>
          <t>Line total</t>
        </is>
      </c>
    </row>
    <row r="11">
      <c r="A11" s="3" t="inlineStr">
        <is>
          <t>TC-5</t>
        </is>
      </c>
      <c r="B11" t="str">
        <f>IF(A11="","",IFERROR(VLOOKUP(A11,'Price list'!$A$2:$E$40,2,FALSE),"Not on the price list"))</f>
        <v>Taro chips, 5 oz bag</v>
      </c>
      <c r="C11">
        <f>IF(A11="","",IFERROR(VLOOKUP(A11,'Price list'!$A$2:$E$40,3,FALSE),""))</f>
        <v>12</v>
      </c>
      <c r="D11" s="6">
        <f>IF(A11="","",IFERROR(VLOOKUP(A11,'Price list'!$A$2:$E$40,4,FALSE),""))</f>
        <v>3.89</v>
      </c>
      <c r="E11" s="6">
        <f>IF(OR(C11="",D11=""),"",ROUND(C11*D11,2))</f>
        <v>46.68</v>
      </c>
      <c r="F11" s="3" t="n">
        <v>4</v>
      </c>
      <c r="G11" s="6">
        <f>IF(OR(E11="",F11=""),"",ROUND(E11*F11,2))</f>
        <v>186.72</v>
      </c>
    </row>
    <row r="12">
      <c r="A12" s="3" t="inlineStr">
        <is>
          <t>TC-2</t>
        </is>
      </c>
      <c r="B12" t="str">
        <f>IF(A12="","",IFERROR(VLOOKUP(A12,'Price list'!$A$2:$E$40,2,FALSE),"Not on the price list"))</f>
        <v>Taro chips, 2 oz bag</v>
      </c>
      <c r="C12">
        <f>IF(A12="","",IFERROR(VLOOKUP(A12,'Price list'!$A$2:$E$40,3,FALSE),""))</f>
        <v>24</v>
      </c>
      <c r="D12" s="6">
        <f>IF(A12="","",IFERROR(VLOOKUP(A12,'Price list'!$A$2:$E$40,4,FALSE),""))</f>
        <v>1.75</v>
      </c>
      <c r="E12" s="6">
        <f>IF(OR(C12="",D12=""),"",ROUND(C12*D12,2))</f>
        <v>42</v>
      </c>
      <c r="F12" s="3" t="n">
        <v>2</v>
      </c>
      <c r="G12" s="6">
        <f>IF(OR(E12="",F12=""),"",ROUND(E12*F12,2))</f>
        <v>84</v>
      </c>
    </row>
    <row r="13">
      <c r="A13" s="3" t="inlineStr">
        <is>
          <t>KUL</t>
        </is>
      </c>
      <c r="B13" t="str">
        <f>IF(A13="","",IFERROR(VLOOKUP(A13,'Price list'!$A$2:$E$40,2,FALSE),"Not on the price list"))</f>
        <v>Kūlolo, 8 oz pack</v>
      </c>
      <c r="C13">
        <f>IF(A13="","",IFERROR(VLOOKUP(A13,'Price list'!$A$2:$E$40,3,FALSE),""))</f>
        <v>12</v>
      </c>
      <c r="D13" s="6">
        <f>IF(A13="","",IFERROR(VLOOKUP(A13,'Price list'!$A$2:$E$40,4,FALSE),""))</f>
        <v>5</v>
      </c>
      <c r="E13" s="6">
        <f>IF(OR(C13="",D13=""),"",ROUND(C13*D13,2))</f>
        <v>60</v>
      </c>
      <c r="F13" s="3" t="n">
        <v>2</v>
      </c>
      <c r="G13" s="6">
        <f>IF(OR(E13="",F13=""),"",ROUND(E13*F13,2))</f>
        <v>120</v>
      </c>
    </row>
    <row r="14">
      <c r="A14" s="3" t="inlineStr">
        <is>
          <t>LB-8</t>
        </is>
      </c>
      <c r="B14" t="str">
        <f>IF(A14="","",IFERROR(VLOOKUP(A14,'Price list'!$A$2:$E$40,2,FALSE),"Not on the price list"))</f>
        <v>Lilikoi butter, 8 oz jar</v>
      </c>
      <c r="C14">
        <f>IF(A14="","",IFERROR(VLOOKUP(A14,'Price list'!$A$2:$E$40,3,FALSE),""))</f>
        <v>6</v>
      </c>
      <c r="D14" s="6">
        <f>IF(A14="","",IFERROR(VLOOKUP(A14,'Price list'!$A$2:$E$40,4,FALSE),""))</f>
        <v>6.5</v>
      </c>
      <c r="E14" s="6">
        <f>IF(OR(C14="",D14=""),"",ROUND(C14*D14,2))</f>
        <v>39</v>
      </c>
      <c r="F14" s="3" t="n">
        <v>1</v>
      </c>
      <c r="G14" s="6">
        <f>IF(OR(E14="",F14=""),"",ROUND(E14*F14,2))</f>
        <v>39</v>
      </c>
    </row>
    <row r="15">
      <c r="A15" s="3" t="n"/>
      <c r="B15" t="str">
        <f>IF(A15="","",IFERROR(VLOOKUP(A15,'Price list'!$A$2:$E$40,2,FALSE),"Not on the price list"))</f>
        <v/>
      </c>
      <c r="C15" t="str">
        <f>IF(A15="","",IFERROR(VLOOKUP(A15,'Price list'!$A$2:$E$40,3,FALSE),""))</f>
        <v/>
      </c>
      <c r="D15" s="6" t="str">
        <f>IF(A15="","",IFERROR(VLOOKUP(A15,'Price list'!$A$2:$E$40,4,FALSE),""))</f>
        <v/>
      </c>
      <c r="E15" s="6" t="str">
        <f>IF(OR(C15="",D15=""),"",ROUND(C15*D15,2))</f>
        <v/>
      </c>
      <c r="F15" s="3" t="n"/>
      <c r="G15" s="6" t="str">
        <f>IF(OR(E15="",F15=""),"",ROUND(E15*F15,2))</f>
        <v/>
      </c>
    </row>
    <row r="16">
      <c r="A16" s="3" t="n"/>
      <c r="B16" t="str">
        <f>IF(A16="","",IFERROR(VLOOKUP(A16,'Price list'!$A$2:$E$40,2,FALSE),"Not on the price list"))</f>
        <v/>
      </c>
      <c r="C16" t="str">
        <f>IF(A16="","",IFERROR(VLOOKUP(A16,'Price list'!$A$2:$E$40,3,FALSE),""))</f>
        <v/>
      </c>
      <c r="D16" s="6" t="str">
        <f>IF(A16="","",IFERROR(VLOOKUP(A16,'Price list'!$A$2:$E$40,4,FALSE),""))</f>
        <v/>
      </c>
      <c r="E16" s="6" t="str">
        <f>IF(OR(C16="",D16=""),"",ROUND(C16*D16,2))</f>
        <v/>
      </c>
      <c r="F16" s="3" t="n"/>
      <c r="G16" s="6" t="str">
        <f>IF(OR(E16="",F16=""),"",ROUND(E16*F16,2))</f>
        <v/>
      </c>
    </row>
    <row r="17">
      <c r="A17" s="3" t="n"/>
      <c r="B17" t="str">
        <f>IF(A17="","",IFERROR(VLOOKUP(A17,'Price list'!$A$2:$E$40,2,FALSE),"Not on the price list"))</f>
        <v/>
      </c>
      <c r="C17" t="str">
        <f>IF(A17="","",IFERROR(VLOOKUP(A17,'Price list'!$A$2:$E$40,3,FALSE),""))</f>
        <v/>
      </c>
      <c r="D17" s="6" t="str">
        <f>IF(A17="","",IFERROR(VLOOKUP(A17,'Price list'!$A$2:$E$40,4,FALSE),""))</f>
        <v/>
      </c>
      <c r="E17" s="6" t="str">
        <f>IF(OR(C17="",D17=""),"",ROUND(C17*D17,2))</f>
        <v/>
      </c>
      <c r="F17" s="3" t="n"/>
      <c r="G17" s="6" t="str">
        <f>IF(OR(E17="",F17=""),"",ROUND(E17*F17,2))</f>
        <v/>
      </c>
    </row>
    <row r="18">
      <c r="A18" s="3" t="n"/>
      <c r="B18" t="str">
        <f>IF(A18="","",IFERROR(VLOOKUP(A18,'Price list'!$A$2:$E$40,2,FALSE),"Not on the price list"))</f>
        <v/>
      </c>
      <c r="C18" t="str">
        <f>IF(A18="","",IFERROR(VLOOKUP(A18,'Price list'!$A$2:$E$40,3,FALSE),""))</f>
        <v/>
      </c>
      <c r="D18" s="6" t="str">
        <f>IF(A18="","",IFERROR(VLOOKUP(A18,'Price list'!$A$2:$E$40,4,FALSE),""))</f>
        <v/>
      </c>
      <c r="E18" s="6" t="str">
        <f>IF(OR(C18="",D18=""),"",ROUND(C18*D18,2))</f>
        <v/>
      </c>
      <c r="F18" s="3" t="n"/>
      <c r="G18" s="6" t="str">
        <f>IF(OR(E18="",F18=""),"",ROUND(E18*F18,2))</f>
        <v/>
      </c>
    </row>
    <row r="19">
      <c r="A19" s="3" t="n"/>
      <c r="B19" t="str">
        <f>IF(A19="","",IFERROR(VLOOKUP(A19,'Price list'!$A$2:$E$40,2,FALSE),"Not on the price list"))</f>
        <v/>
      </c>
      <c r="C19" t="str">
        <f>IF(A19="","",IFERROR(VLOOKUP(A19,'Price list'!$A$2:$E$40,3,FALSE),""))</f>
        <v/>
      </c>
      <c r="D19" s="6" t="str">
        <f>IF(A19="","",IFERROR(VLOOKUP(A19,'Price list'!$A$2:$E$40,4,FALSE),""))</f>
        <v/>
      </c>
      <c r="E19" s="6" t="str">
        <f>IF(OR(C19="",D19=""),"",ROUND(C19*D19,2))</f>
        <v/>
      </c>
      <c r="F19" s="3" t="n"/>
      <c r="G19" s="6" t="str">
        <f>IF(OR(E19="",F19=""),"",ROUND(E19*F19,2))</f>
        <v/>
      </c>
    </row>
    <row r="20">
      <c r="A20" s="3" t="n"/>
      <c r="B20" t="str">
        <f>IF(A20="","",IFERROR(VLOOKUP(A20,'Price list'!$A$2:$E$40,2,FALSE),"Not on the price list"))</f>
        <v/>
      </c>
      <c r="C20" t="str">
        <f>IF(A20="","",IFERROR(VLOOKUP(A20,'Price list'!$A$2:$E$40,3,FALSE),""))</f>
        <v/>
      </c>
      <c r="D20" s="6" t="str">
        <f>IF(A20="","",IFERROR(VLOOKUP(A20,'Price list'!$A$2:$E$40,4,FALSE),""))</f>
        <v/>
      </c>
      <c r="E20" s="6" t="str">
        <f>IF(OR(C20="",D20=""),"",ROUND(C20*D20,2))</f>
        <v/>
      </c>
      <c r="F20" s="3" t="n"/>
      <c r="G20" s="6" t="str">
        <f>IF(OR(E20="",F20=""),"",ROUND(E20*F20,2))</f>
        <v/>
      </c>
    </row>
    <row r="21">
      <c r="A21" s="3" t="n"/>
      <c r="B21" t="str">
        <f>IF(A21="","",IFERROR(VLOOKUP(A21,'Price list'!$A$2:$E$40,2,FALSE),"Not on the price list"))</f>
        <v/>
      </c>
      <c r="C21" t="str">
        <f>IF(A21="","",IFERROR(VLOOKUP(A21,'Price list'!$A$2:$E$40,3,FALSE),""))</f>
        <v/>
      </c>
      <c r="D21" s="6" t="str">
        <f>IF(A21="","",IFERROR(VLOOKUP(A21,'Price list'!$A$2:$E$40,4,FALSE),""))</f>
        <v/>
      </c>
      <c r="E21" s="6" t="str">
        <f>IF(OR(C21="",D21=""),"",ROUND(C21*D21,2))</f>
        <v/>
      </c>
      <c r="F21" s="3" t="n"/>
      <c r="G21" s="6" t="str">
        <f>IF(OR(E21="",F21=""),"",ROUND(E21*F21,2))</f>
        <v/>
      </c>
    </row>
    <row r="22">
      <c r="A22" s="3" t="n"/>
      <c r="B22" t="str">
        <f>IF(A22="","",IFERROR(VLOOKUP(A22,'Price list'!$A$2:$E$40,2,FALSE),"Not on the price list"))</f>
        <v/>
      </c>
      <c r="C22" t="str">
        <f>IF(A22="","",IFERROR(VLOOKUP(A22,'Price list'!$A$2:$E$40,3,FALSE),""))</f>
        <v/>
      </c>
      <c r="D22" s="6" t="str">
        <f>IF(A22="","",IFERROR(VLOOKUP(A22,'Price list'!$A$2:$E$40,4,FALSE),""))</f>
        <v/>
      </c>
      <c r="E22" s="6" t="str">
        <f>IF(OR(C22="",D22=""),"",ROUND(C22*D22,2))</f>
        <v/>
      </c>
      <c r="F22" s="3" t="n"/>
      <c r="G22" s="6" t="str">
        <f>IF(OR(E22="",F22=""),"",ROUND(E22*F22,2))</f>
        <v/>
      </c>
    </row>
    <row r="23">
      <c r="A23" s="3" t="n"/>
      <c r="B23" t="str">
        <f>IF(A23="","",IFERROR(VLOOKUP(A23,'Price list'!$A$2:$E$40,2,FALSE),"Not on the price list"))</f>
        <v/>
      </c>
      <c r="C23" t="str">
        <f>IF(A23="","",IFERROR(VLOOKUP(A23,'Price list'!$A$2:$E$40,3,FALSE),""))</f>
        <v/>
      </c>
      <c r="D23" s="6" t="str">
        <f>IF(A23="","",IFERROR(VLOOKUP(A23,'Price list'!$A$2:$E$40,4,FALSE),""))</f>
        <v/>
      </c>
      <c r="E23" s="6" t="str">
        <f>IF(OR(C23="",D23=""),"",ROUND(C23*D23,2))</f>
        <v/>
      </c>
      <c r="F23" s="3" t="n"/>
      <c r="G23" s="6" t="str">
        <f>IF(OR(E23="",F23=""),"",ROUND(E23*F23,2))</f>
        <v/>
      </c>
    </row>
    <row r="24">
      <c r="A24" s="3" t="n"/>
      <c r="B24" t="str">
        <f>IF(A24="","",IFERROR(VLOOKUP(A24,'Price list'!$A$2:$E$40,2,FALSE),"Not on the price list"))</f>
        <v/>
      </c>
      <c r="C24" t="str">
        <f>IF(A24="","",IFERROR(VLOOKUP(A24,'Price list'!$A$2:$E$40,3,FALSE),""))</f>
        <v/>
      </c>
      <c r="D24" s="6" t="str">
        <f>IF(A24="","",IFERROR(VLOOKUP(A24,'Price list'!$A$2:$E$40,4,FALSE),""))</f>
        <v/>
      </c>
      <c r="E24" s="6" t="str">
        <f>IF(OR(C24="",D24=""),"",ROUND(C24*D24,2))</f>
        <v/>
      </c>
      <c r="F24" s="3" t="n"/>
      <c r="G24" s="6" t="str">
        <f>IF(OR(E24="",F24=""),"",ROUND(E24*F24,2))</f>
        <v/>
      </c>
    </row>
    <row r="25">
      <c r="A25" s="3" t="n"/>
      <c r="B25" t="str">
        <f>IF(A25="","",IFERROR(VLOOKUP(A25,'Price list'!$A$2:$E$40,2,FALSE),"Not on the price list"))</f>
        <v/>
      </c>
      <c r="C25" t="str">
        <f>IF(A25="","",IFERROR(VLOOKUP(A25,'Price list'!$A$2:$E$40,3,FALSE),""))</f>
        <v/>
      </c>
      <c r="D25" s="6" t="str">
        <f>IF(A25="","",IFERROR(VLOOKUP(A25,'Price list'!$A$2:$E$40,4,FALSE),""))</f>
        <v/>
      </c>
      <c r="E25" s="6" t="str">
        <f>IF(OR(C25="",D25=""),"",ROUND(C25*D25,2))</f>
        <v/>
      </c>
      <c r="F25" s="3" t="n"/>
      <c r="G25" s="6" t="str">
        <f>IF(OR(E25="",F25=""),"",ROUND(E25*F25,2))</f>
        <v/>
      </c>
    </row>
    <row r="26"/>
    <row r="27">
      <c r="A27" s="2" t="inlineStr">
        <is>
          <t>Order total</t>
        </is>
      </c>
      <c r="G27" s="7">
        <f>SUM(G11:G25)</f>
        <v>429.72</v>
      </c>
    </row>
    <row r="28">
      <c r="A28" t="inlineStr">
        <is>
          <t>Order minimum</t>
        </is>
      </c>
      <c r="G28" s="6">
        <f>'Price list'!H2</f>
        <v>150</v>
      </c>
    </row>
    <row r="29">
      <c r="A29" t="inlineStr">
        <is>
          <t>Free delivery from</t>
        </is>
      </c>
      <c r="G29" s="6">
        <f>'Price list'!H3</f>
        <v>250</v>
      </c>
    </row>
    <row r="30">
      <c r="A30" t="inlineStr">
        <is>
          <t>Delivery charge</t>
        </is>
      </c>
      <c r="G30" s="6">
        <f>IF(G27&gt;=G29,0,'Price list'!H4)</f>
        <v>0</v>
      </c>
    </row>
    <row r="31">
      <c r="A31" s="2" t="inlineStr">
        <is>
          <t>To pay</t>
        </is>
      </c>
      <c r="G31" s="7">
        <f>G27+G30</f>
        <v>429.72</v>
      </c>
    </row>
    <row r="32">
      <c r="A32" t="inlineStr">
        <is>
          <t>Minimum</t>
        </is>
      </c>
      <c r="C32" t="str">
        <f>IF(G27&gt;=G28,"Meets the minimum","Below the minimum by "&amp;TEXT(G28-G27,"$#,##0.00"))</f>
        <v>Meets the minimum</v>
      </c>
    </row>
    <row r="33"/>
    <row r="34">
      <c r="A34" s="8" t="inlineStr">
        <is>
          <t>Terms: payment 15 days from delivery. Orders by Monday noon deliver Thursday.</t>
        </is>
      </c>
    </row>
    <row r="35">
      <c r="A35" s="8" t="inlineStr">
        <is>
          <t>Every delivery has at least 60% of its shelf life left, and the delivery note lists each case's lot and best-by date.</t>
        </is>
      </c>
    </row>
    <row r="36">
      <c r="A36" s="8" t="inlineStr">
        <is>
          <t>Damaged or short cases: tell us within 2 days of delivery, with the lot code, for a credit.</t>
        </is>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40"/>
  <sheetViews>
    <sheetView tabSelected="0" workbookViewId="0">
      <pane ySplit="1" topLeftCell="A2" activePane="bottomLeft" state="frozen"/>
      <selection pane="bottomLeft" activeCell="A1" sqref="A1"/>
    </sheetView>
  </sheetViews>
  <sheetFormatPr baseColWidth="8" defaultRowHeight="15"/>
  <cols>
    <col width="12" customWidth="1" min="1" max="1"/>
    <col width="30" customWidth="1" min="2" max="2"/>
    <col width="10" customWidth="1" min="3" max="3"/>
    <col width="11" customWidth="1" min="4" max="4"/>
    <col width="11" customWidth="1" min="5" max="5"/>
    <col width="3" customWidth="1" min="6" max="6"/>
    <col width="24" customWidth="1" min="7" max="7"/>
    <col width="11" customWidth="1" min="8" max="8"/>
  </cols>
  <sheetData>
    <row r="1" ht="30" customHeight="1">
      <c r="A1" s="5" t="inlineStr">
        <is>
          <t>Item code</t>
        </is>
      </c>
      <c r="B1" s="5" t="inlineStr">
        <is>
          <t>Product</t>
        </is>
      </c>
      <c r="C1" s="5" t="inlineStr">
        <is>
          <t>Units a case</t>
        </is>
      </c>
      <c r="D1" s="5" t="inlineStr">
        <is>
          <t>Unit price</t>
        </is>
      </c>
      <c r="E1" s="5" t="inlineStr">
        <is>
          <t>Case price</t>
        </is>
      </c>
      <c r="F1" s="5" t="inlineStr"/>
      <c r="G1" s="5" t="inlineStr">
        <is>
          <t>Rules</t>
        </is>
      </c>
      <c r="H1" s="5" t="inlineStr">
        <is>
          <t>Amount</t>
        </is>
      </c>
    </row>
    <row r="2">
      <c r="A2" t="inlineStr">
        <is>
          <t>TC-5</t>
        </is>
      </c>
      <c r="B2" t="inlineStr">
        <is>
          <t>Taro chips, 5 oz bag</t>
        </is>
      </c>
      <c r="C2" t="n">
        <v>12</v>
      </c>
      <c r="D2" s="6" t="n">
        <v>3.89</v>
      </c>
      <c r="E2" s="6">
        <f>IF(OR(C2="",D2=""),"",ROUND(C2*D2,2))</f>
        <v>46.68</v>
      </c>
      <c r="G2" t="inlineStr">
        <is>
          <t>Order minimum</t>
        </is>
      </c>
      <c r="H2" s="6" t="n">
        <v>150</v>
      </c>
    </row>
    <row r="3">
      <c r="A3" t="inlineStr">
        <is>
          <t>TC-2</t>
        </is>
      </c>
      <c r="B3" t="inlineStr">
        <is>
          <t>Taro chips, 2 oz bag</t>
        </is>
      </c>
      <c r="C3" t="n">
        <v>24</v>
      </c>
      <c r="D3" s="6" t="n">
        <v>1.75</v>
      </c>
      <c r="E3" s="6">
        <f>IF(OR(C3="",D3=""),"",ROUND(C3*D3,2))</f>
        <v>42</v>
      </c>
      <c r="G3" t="inlineStr">
        <is>
          <t>Free delivery from</t>
        </is>
      </c>
      <c r="H3" s="6" t="n">
        <v>250</v>
      </c>
    </row>
    <row r="4">
      <c r="A4" t="inlineStr">
        <is>
          <t>KUL</t>
        </is>
      </c>
      <c r="B4" t="inlineStr">
        <is>
          <t>Kūlolo, 8 oz pack</t>
        </is>
      </c>
      <c r="C4" t="n">
        <v>12</v>
      </c>
      <c r="D4" s="6" t="n">
        <v>5</v>
      </c>
      <c r="E4" s="6">
        <f>IF(OR(C4="",D4=""),"",ROUND(C4*D4,2))</f>
        <v>60</v>
      </c>
      <c r="G4" t="inlineStr">
        <is>
          <t>Delivery charge below that</t>
        </is>
      </c>
      <c r="H4" s="6" t="n">
        <v>15</v>
      </c>
    </row>
    <row r="5">
      <c r="A5" t="inlineStr">
        <is>
          <t>LB-8</t>
        </is>
      </c>
      <c r="B5" t="inlineStr">
        <is>
          <t>Lilikoi butter, 8 oz jar</t>
        </is>
      </c>
      <c r="C5" t="n">
        <v>6</v>
      </c>
      <c r="D5" s="6" t="n">
        <v>6.5</v>
      </c>
      <c r="E5" s="6">
        <f>IF(OR(C5="",D5=""),"",ROUND(C5*D5,2))</f>
        <v>39</v>
      </c>
    </row>
    <row r="6">
      <c r="A6" t="inlineStr">
        <is>
          <t>PM-6</t>
        </is>
      </c>
      <c r="B6" t="inlineStr">
        <is>
          <t>Poi mochi, pack of 6</t>
        </is>
      </c>
      <c r="C6" t="n">
        <v>12</v>
      </c>
      <c r="D6" s="6" t="n">
        <v>3.25</v>
      </c>
      <c r="E6" s="6">
        <f>IF(OR(C6="",D6=""),"",ROUND(C6*D6,2))</f>
        <v>39</v>
      </c>
    </row>
    <row r="7">
      <c r="D7" s="6" t="n"/>
      <c r="E7" s="6" t="str">
        <f>IF(OR(C7="",D7=""),"",ROUND(C7*D7,2))</f>
        <v/>
      </c>
    </row>
    <row r="8">
      <c r="D8" s="6" t="n"/>
      <c r="E8" s="6" t="str">
        <f>IF(OR(C8="",D8=""),"",ROUND(C8*D8,2))</f>
        <v/>
      </c>
    </row>
    <row r="9">
      <c r="D9" s="6" t="n"/>
      <c r="E9" s="6" t="str">
        <f>IF(OR(C9="",D9=""),"",ROUND(C9*D9,2))</f>
        <v/>
      </c>
    </row>
    <row r="10">
      <c r="D10" s="6" t="n"/>
      <c r="E10" s="6" t="str">
        <f>IF(OR(C10="",D10=""),"",ROUND(C10*D10,2))</f>
        <v/>
      </c>
    </row>
    <row r="11">
      <c r="D11" s="6" t="n"/>
      <c r="E11" s="6" t="str">
        <f>IF(OR(C11="",D11=""),"",ROUND(C11*D11,2))</f>
        <v/>
      </c>
    </row>
    <row r="12">
      <c r="D12" s="6" t="n"/>
      <c r="E12" s="6" t="str">
        <f>IF(OR(C12="",D12=""),"",ROUND(C12*D12,2))</f>
        <v/>
      </c>
    </row>
    <row r="13">
      <c r="D13" s="6" t="n"/>
      <c r="E13" s="6" t="str">
        <f>IF(OR(C13="",D13=""),"",ROUND(C13*D13,2))</f>
        <v/>
      </c>
    </row>
    <row r="14">
      <c r="D14" s="6" t="n"/>
      <c r="E14" s="6" t="str">
        <f>IF(OR(C14="",D14=""),"",ROUND(C14*D14,2))</f>
        <v/>
      </c>
    </row>
    <row r="15">
      <c r="D15" s="6" t="n"/>
      <c r="E15" s="6" t="str">
        <f>IF(OR(C15="",D15=""),"",ROUND(C15*D15,2))</f>
        <v/>
      </c>
    </row>
    <row r="16">
      <c r="D16" s="6" t="n"/>
      <c r="E16" s="6" t="str">
        <f>IF(OR(C16="",D16=""),"",ROUND(C16*D16,2))</f>
        <v/>
      </c>
    </row>
    <row r="17">
      <c r="D17" s="6" t="n"/>
      <c r="E17" s="6" t="str">
        <f>IF(OR(C17="",D17=""),"",ROUND(C17*D17,2))</f>
        <v/>
      </c>
    </row>
    <row r="18">
      <c r="D18" s="6" t="n"/>
      <c r="E18" s="6" t="str">
        <f>IF(OR(C18="",D18=""),"",ROUND(C18*D18,2))</f>
        <v/>
      </c>
    </row>
    <row r="19">
      <c r="D19" s="6" t="n"/>
      <c r="E19" s="6" t="str">
        <f>IF(OR(C19="",D19=""),"",ROUND(C19*D19,2))</f>
        <v/>
      </c>
    </row>
    <row r="20">
      <c r="D20" s="6" t="n"/>
      <c r="E20" s="6" t="str">
        <f>IF(OR(C20="",D20=""),"",ROUND(C20*D20,2))</f>
        <v/>
      </c>
    </row>
    <row r="21">
      <c r="D21" s="6" t="n"/>
      <c r="E21" s="6" t="str">
        <f>IF(OR(C21="",D21=""),"",ROUND(C21*D21,2))</f>
        <v/>
      </c>
    </row>
    <row r="22">
      <c r="D22" s="6" t="n"/>
      <c r="E22" s="6" t="str">
        <f>IF(OR(C22="",D22=""),"",ROUND(C22*D22,2))</f>
        <v/>
      </c>
    </row>
    <row r="23">
      <c r="D23" s="6" t="n"/>
      <c r="E23" s="6" t="str">
        <f>IF(OR(C23="",D23=""),"",ROUND(C23*D23,2))</f>
        <v/>
      </c>
    </row>
    <row r="24">
      <c r="D24" s="6" t="n"/>
      <c r="E24" s="6" t="str">
        <f>IF(OR(C24="",D24=""),"",ROUND(C24*D24,2))</f>
        <v/>
      </c>
    </row>
    <row r="25">
      <c r="D25" s="6" t="n"/>
      <c r="E25" s="6" t="str">
        <f>IF(OR(C25="",D25=""),"",ROUND(C25*D25,2))</f>
        <v/>
      </c>
    </row>
    <row r="26">
      <c r="D26" s="6" t="n"/>
      <c r="E26" s="6" t="str">
        <f>IF(OR(C26="",D26=""),"",ROUND(C26*D26,2))</f>
        <v/>
      </c>
    </row>
    <row r="27">
      <c r="D27" s="6" t="n"/>
      <c r="E27" s="6" t="str">
        <f>IF(OR(C27="",D27=""),"",ROUND(C27*D27,2))</f>
        <v/>
      </c>
    </row>
    <row r="28">
      <c r="D28" s="6" t="n"/>
      <c r="E28" s="6" t="str">
        <f>IF(OR(C28="",D28=""),"",ROUND(C28*D28,2))</f>
        <v/>
      </c>
    </row>
    <row r="29">
      <c r="D29" s="6" t="n"/>
      <c r="E29" s="6" t="str">
        <f>IF(OR(C29="",D29=""),"",ROUND(C29*D29,2))</f>
        <v/>
      </c>
    </row>
    <row r="30">
      <c r="D30" s="6" t="n"/>
      <c r="E30" s="6" t="str">
        <f>IF(OR(C30="",D30=""),"",ROUND(C30*D30,2))</f>
        <v/>
      </c>
    </row>
    <row r="31">
      <c r="D31" s="6" t="n"/>
      <c r="E31" s="6" t="str">
        <f>IF(OR(C31="",D31=""),"",ROUND(C31*D31,2))</f>
        <v/>
      </c>
    </row>
    <row r="32">
      <c r="D32" s="6" t="n"/>
      <c r="E32" s="6" t="str">
        <f>IF(OR(C32="",D32=""),"",ROUND(C32*D32,2))</f>
        <v/>
      </c>
    </row>
    <row r="33">
      <c r="D33" s="6" t="n"/>
      <c r="E33" s="6" t="str">
        <f>IF(OR(C33="",D33=""),"",ROUND(C33*D33,2))</f>
        <v/>
      </c>
    </row>
    <row r="34">
      <c r="D34" s="6" t="n"/>
      <c r="E34" s="6" t="str">
        <f>IF(OR(C34="",D34=""),"",ROUND(C34*D34,2))</f>
        <v/>
      </c>
    </row>
    <row r="35">
      <c r="D35" s="6" t="n"/>
      <c r="E35" s="6" t="str">
        <f>IF(OR(C35="",D35=""),"",ROUND(C35*D35,2))</f>
        <v/>
      </c>
    </row>
    <row r="36">
      <c r="D36" s="6" t="n"/>
      <c r="E36" s="6" t="str">
        <f>IF(OR(C36="",D36=""),"",ROUND(C36*D36,2))</f>
        <v/>
      </c>
    </row>
    <row r="37">
      <c r="D37" s="6" t="n"/>
      <c r="E37" s="6" t="str">
        <f>IF(OR(C37="",D37=""),"",ROUND(C37*D37,2))</f>
        <v/>
      </c>
    </row>
    <row r="38">
      <c r="D38" s="6" t="n"/>
      <c r="E38" s="6" t="str">
        <f>IF(OR(C38="",D38=""),"",ROUND(C38*D38,2))</f>
        <v/>
      </c>
    </row>
    <row r="39">
      <c r="D39" s="6" t="n"/>
      <c r="E39" s="6" t="str">
        <f>IF(OR(C39="",D39=""),"",ROUND(C39*D39,2))</f>
        <v/>
      </c>
    </row>
    <row r="40">
      <c r="D40" s="6" t="n"/>
      <c r="E40" s="6" t="str">
        <f>IF(OR(C40="",D40=""),"",ROUND(C40*D40,2))</f>
        <v/>
      </c>
    </row>
  </sheetData>
  <printOptions gridLines="1"/>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sheetPr>
  <dimension ref="A1:A9"/>
  <sheetViews>
    <sheetView tabSelected="0" workbookViewId="0">
      <selection activeCell="A1" sqref="A1"/>
    </sheetView>
  </sheetViews>
  <sheetFormatPr baseColWidth="8" defaultRowHeight="15"/>
  <cols>
    <col width="110" customWidth="1" min="1" max="1"/>
  </cols>
  <sheetData>
    <row r="1" ht="22" customHeight="1">
      <c r="A1" s="1" t="inlineStr">
        <is>
          <t>Wholesale order form template</t>
        </is>
      </c>
    </row>
    <row r="2" ht="15" customHeight="1">
      <c r="A2" s="9" t="inlineStr">
        <is>
          <t>From the article: https://www.tarostack.com/articles/wholesale-order-form-template</t>
        </is>
      </c>
    </row>
    <row r="3" ht="15" customHeight="1">
      <c r="A3" s="9" t="inlineStr"/>
    </row>
    <row r="4" ht="45" customHeight="1">
      <c r="A4" s="9" t="inlineStr">
        <is>
          <t>Price list: one row per product, with its item code, units in a case and unit price; the case price works itself out. The order minimum, the free delivery level and the delivery charge sit beside it.</t>
        </is>
      </c>
    </row>
    <row r="5" ht="45" customHeight="1">
      <c r="A5" s="9" t="inlineStr">
        <is>
          <t>Order form: type the customer's details, then an item code and the number of cases on each line. The product, case size and prices come from the price list, so the form can't drift from it, and a code that isn't on the list says so.</t>
        </is>
      </c>
    </row>
    <row r="6" ht="30" customHeight="1">
      <c r="A6" s="9" t="inlineStr">
        <is>
          <t>The form totals the order, adds delivery below the free delivery level, and says whether the order meets the minimum. The terms at the foot are an example: write your own.</t>
        </is>
      </c>
    </row>
    <row r="7" ht="15" customHeight="1">
      <c r="A7" s="9" t="inlineStr"/>
    </row>
    <row r="8" ht="15" customHeight="1">
      <c r="A8" s="9" t="inlineStr">
        <is>
          <t>Works in Excel (2010 and later), Google Sheets, LibreOffice and Numbers. No macros.</t>
        </is>
      </c>
    </row>
    <row r="9" ht="30" customHeight="1">
      <c r="A9" s="9"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