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Price list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'Invoice'!$1:$1</definedName>
    <definedName name="_xlnm.Print_Titles" localSheetId="1">'Price list'!$1:$1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$#,##0.00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533787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6" fontId="0" fillId="2" borderId="0" pivotButton="0" quotePrefix="0" xfId="0"/>
    <xf numFmtId="166" fontId="2" fillId="0" borderId="0" pivotButton="0" quotePrefix="0" xfId="0"/>
    <xf numFmtId="0" fontId="3" fillId="3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tabSelected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3" customWidth="1" min="3" max="3"/>
    <col width="13" customWidth="1" min="4" max="4"/>
    <col width="8" customWidth="1" min="5" max="5"/>
    <col width="12" customWidth="1" min="6" max="6"/>
    <col width="13" customWidth="1" min="7" max="7"/>
  </cols>
  <sheetData>
    <row r="1">
      <c r="A1" s="1" t="inlineStr">
        <is>
          <t>Invoice</t>
        </is>
      </c>
    </row>
    <row r="2"/>
    <row r="3">
      <c r="A3" s="2" t="inlineStr">
        <is>
          <t>From</t>
        </is>
      </c>
      <c r="C3" s="3" t="inlineStr">
        <is>
          <t>Windward Roots, Oʻahu, Hawaii</t>
        </is>
      </c>
    </row>
    <row r="4">
      <c r="A4" s="2" t="inlineStr">
        <is>
          <t>Bill to</t>
        </is>
      </c>
      <c r="C4" s="3" t="inlineStr">
        <is>
          <t>Mānoa Grocer</t>
        </is>
      </c>
    </row>
    <row r="5">
      <c r="A5" s="2" t="inlineStr">
        <is>
          <t>Invoice number</t>
        </is>
      </c>
      <c r="C5" s="3" t="inlineStr">
        <is>
          <t>2026-118</t>
        </is>
      </c>
    </row>
    <row r="6">
      <c r="A6" s="2" t="inlineStr">
        <is>
          <t>Invoice date</t>
        </is>
      </c>
      <c r="C6" s="4" t="n">
        <v>46317</v>
      </c>
    </row>
    <row r="7">
      <c r="A7" s="2" t="inlineStr">
        <is>
          <t>Their PO number</t>
        </is>
      </c>
      <c r="C7" s="3" t="inlineStr">
        <is>
          <t>MG-4471</t>
        </is>
      </c>
    </row>
    <row r="8">
      <c r="A8" s="2" t="inlineStr">
        <is>
          <t>Delivered</t>
        </is>
      </c>
      <c r="C8" s="4" t="n">
        <v>46317</v>
      </c>
    </row>
    <row r="9">
      <c r="A9" s="2" t="inlineStr">
        <is>
          <t>Terms, days from invoice</t>
        </is>
      </c>
      <c r="C9" s="3" t="n">
        <v>15</v>
      </c>
    </row>
    <row r="10">
      <c r="A10" s="2" t="inlineStr">
        <is>
          <t>Due date</t>
        </is>
      </c>
      <c r="C10" s="5">
        <f>C6+C9</f>
        <v>46332.0</v>
      </c>
    </row>
    <row r="11"/>
    <row r="12">
      <c r="A12" s="2" t="inlineStr">
        <is>
          <t>Item code</t>
        </is>
      </c>
      <c r="B12" s="2" t="inlineStr">
        <is>
          <t>Product</t>
        </is>
      </c>
      <c r="C12" s="2" t="inlineStr">
        <is>
          <t>Lot</t>
        </is>
      </c>
      <c r="D12" s="2" t="inlineStr">
        <is>
          <t>Best by</t>
        </is>
      </c>
      <c r="E12" s="2" t="inlineStr">
        <is>
          <t>Cases</t>
        </is>
      </c>
      <c r="F12" s="2" t="inlineStr">
        <is>
          <t>Case price</t>
        </is>
      </c>
      <c r="G12" s="2" t="inlineStr">
        <is>
          <t>Line total</t>
        </is>
      </c>
    </row>
    <row r="13">
      <c r="A13" s="3" t="inlineStr">
        <is>
          <t>TC-5</t>
        </is>
      </c>
      <c r="B13" t="str">
        <f>IF(A13="","",IFERROR(VLOOKUP(A13,'Price list'!A:B,2,FALSE),"Not on the price list"))</f>
        <v>Taro chips, 5 oz bag</v>
      </c>
      <c r="C13" s="3" t="inlineStr">
        <is>
          <t>TC-1016</t>
        </is>
      </c>
      <c r="D13" s="4" t="n">
        <v>46401</v>
      </c>
      <c r="E13" s="3" t="n">
        <v>4</v>
      </c>
      <c r="F13" s="6">
        <f>IF(A13="","",IFERROR(VLOOKUP(A13,'Price list'!A:E,5,FALSE),0))</f>
        <v>46.68</v>
      </c>
      <c r="G13" s="6">
        <f>IF(A13="","",ROUND(N(E13)*F13,2))</f>
        <v>186.72</v>
      </c>
    </row>
    <row r="14">
      <c r="A14" s="3" t="inlineStr">
        <is>
          <t>TC-2</t>
        </is>
      </c>
      <c r="B14" t="str">
        <f>IF(A14="","",IFERROR(VLOOKUP(A14,'Price list'!A:B,2,FALSE),"Not on the price list"))</f>
        <v>Taro chips, 2 oz bag</v>
      </c>
      <c r="C14" s="3" t="inlineStr">
        <is>
          <t>TC2-1016</t>
        </is>
      </c>
      <c r="D14" s="4" t="n">
        <v>46401</v>
      </c>
      <c r="E14" s="3" t="n">
        <v>2</v>
      </c>
      <c r="F14" s="6">
        <f>IF(A14="","",IFERROR(VLOOKUP(A14,'Price list'!A:E,5,FALSE),0))</f>
        <v>42</v>
      </c>
      <c r="G14" s="6">
        <f>IF(A14="","",ROUND(N(E14)*F14,2))</f>
        <v>84</v>
      </c>
    </row>
    <row r="15">
      <c r="A15" s="3" t="inlineStr">
        <is>
          <t>KUL</t>
        </is>
      </c>
      <c r="B15" t="str">
        <f>IF(A15="","",IFERROR(VLOOKUP(A15,'Price list'!A:B,2,FALSE),"Not on the price list"))</f>
        <v>Kūlolo, 8 oz pack</v>
      </c>
      <c r="C15" s="3" t="inlineStr">
        <is>
          <t>KUL-1020-1</t>
        </is>
      </c>
      <c r="D15" s="4" t="n">
        <v>46322</v>
      </c>
      <c r="E15" s="3" t="n">
        <v>2</v>
      </c>
      <c r="F15" s="6">
        <f>IF(A15="","",IFERROR(VLOOKUP(A15,'Price list'!A:E,5,FALSE),0))</f>
        <v>60</v>
      </c>
      <c r="G15" s="6">
        <f>IF(A15="","",ROUND(N(E15)*F15,2))</f>
        <v>120</v>
      </c>
    </row>
    <row r="16">
      <c r="A16" s="3" t="n"/>
      <c r="B16" t="str">
        <f>IF(A16="","",IFERROR(VLOOKUP(A16,'Price list'!A:B,2,FALSE),"Not on the price list"))</f>
        <v/>
      </c>
      <c r="C16" s="3" t="n"/>
      <c r="D16" s="4" t="n"/>
      <c r="E16" s="3" t="n"/>
      <c r="F16" s="6" t="str">
        <f>IF(A16="","",IFERROR(VLOOKUP(A16,'Price list'!A:E,5,FALSE),0))</f>
        <v/>
      </c>
      <c r="G16" s="6" t="str">
        <f>IF(A16="","",ROUND(N(E16)*F16,2))</f>
        <v/>
      </c>
    </row>
    <row r="17">
      <c r="A17" s="3" t="n"/>
      <c r="B17" t="str">
        <f>IF(A17="","",IFERROR(VLOOKUP(A17,'Price list'!A:B,2,FALSE),"Not on the price list"))</f>
        <v/>
      </c>
      <c r="C17" s="3" t="n"/>
      <c r="D17" s="4" t="n"/>
      <c r="E17" s="3" t="n"/>
      <c r="F17" s="6" t="str">
        <f>IF(A17="","",IFERROR(VLOOKUP(A17,'Price list'!A:E,5,FALSE),0))</f>
        <v/>
      </c>
      <c r="G17" s="6" t="str">
        <f>IF(A17="","",ROUND(N(E17)*F17,2))</f>
        <v/>
      </c>
    </row>
    <row r="18">
      <c r="A18" s="3" t="n"/>
      <c r="B18" t="str">
        <f>IF(A18="","",IFERROR(VLOOKUP(A18,'Price list'!A:B,2,FALSE),"Not on the price list"))</f>
        <v/>
      </c>
      <c r="C18" s="3" t="n"/>
      <c r="D18" s="4" t="n"/>
      <c r="E18" s="3" t="n"/>
      <c r="F18" s="6" t="str">
        <f>IF(A18="","",IFERROR(VLOOKUP(A18,'Price list'!A:E,5,FALSE),0))</f>
        <v/>
      </c>
      <c r="G18" s="6" t="str">
        <f>IF(A18="","",ROUND(N(E18)*F18,2))</f>
        <v/>
      </c>
    </row>
    <row r="19">
      <c r="A19" s="3" t="n"/>
      <c r="B19" t="str">
        <f>IF(A19="","",IFERROR(VLOOKUP(A19,'Price list'!A:B,2,FALSE),"Not on the price list"))</f>
        <v/>
      </c>
      <c r="C19" s="3" t="n"/>
      <c r="D19" s="4" t="n"/>
      <c r="E19" s="3" t="n"/>
      <c r="F19" s="6" t="str">
        <f>IF(A19="","",IFERROR(VLOOKUP(A19,'Price list'!A:E,5,FALSE),0))</f>
        <v/>
      </c>
      <c r="G19" s="6" t="str">
        <f>IF(A19="","",ROUND(N(E19)*F19,2))</f>
        <v/>
      </c>
    </row>
    <row r="20">
      <c r="A20" s="3" t="n"/>
      <c r="B20" t="str">
        <f>IF(A20="","",IFERROR(VLOOKUP(A20,'Price list'!A:B,2,FALSE),"Not on the price list"))</f>
        <v/>
      </c>
      <c r="C20" s="3" t="n"/>
      <c r="D20" s="4" t="n"/>
      <c r="E20" s="3" t="n"/>
      <c r="F20" s="6" t="str">
        <f>IF(A20="","",IFERROR(VLOOKUP(A20,'Price list'!A:E,5,FALSE),0))</f>
        <v/>
      </c>
      <c r="G20" s="6" t="str">
        <f>IF(A20="","",ROUND(N(E20)*F20,2))</f>
        <v/>
      </c>
    </row>
    <row r="21">
      <c r="A21" s="3" t="n"/>
      <c r="B21" t="str">
        <f>IF(A21="","",IFERROR(VLOOKUP(A21,'Price list'!A:B,2,FALSE),"Not on the price list"))</f>
        <v/>
      </c>
      <c r="C21" s="3" t="n"/>
      <c r="D21" s="4" t="n"/>
      <c r="E21" s="3" t="n"/>
      <c r="F21" s="6" t="str">
        <f>IF(A21="","",IFERROR(VLOOKUP(A21,'Price list'!A:E,5,FALSE),0))</f>
        <v/>
      </c>
      <c r="G21" s="6" t="str">
        <f>IF(A21="","",ROUND(N(E21)*F21,2))</f>
        <v/>
      </c>
    </row>
    <row r="22">
      <c r="A22" s="3" t="n"/>
      <c r="B22" t="str">
        <f>IF(A22="","",IFERROR(VLOOKUP(A22,'Price list'!A:B,2,FALSE),"Not on the price list"))</f>
        <v/>
      </c>
      <c r="C22" s="3" t="n"/>
      <c r="D22" s="4" t="n"/>
      <c r="E22" s="3" t="n"/>
      <c r="F22" s="6" t="str">
        <f>IF(A22="","",IFERROR(VLOOKUP(A22,'Price list'!A:E,5,FALSE),0))</f>
        <v/>
      </c>
      <c r="G22" s="6" t="str">
        <f>IF(A22="","",ROUND(N(E22)*F22,2))</f>
        <v/>
      </c>
    </row>
    <row r="23">
      <c r="A23" s="3" t="n"/>
      <c r="B23" t="str">
        <f>IF(A23="","",IFERROR(VLOOKUP(A23,'Price list'!A:B,2,FALSE),"Not on the price list"))</f>
        <v/>
      </c>
      <c r="C23" s="3" t="n"/>
      <c r="D23" s="4" t="n"/>
      <c r="E23" s="3" t="n"/>
      <c r="F23" s="6" t="str">
        <f>IF(A23="","",IFERROR(VLOOKUP(A23,'Price list'!A:E,5,FALSE),0))</f>
        <v/>
      </c>
      <c r="G23" s="6" t="str">
        <f>IF(A23="","",ROUND(N(E23)*F23,2))</f>
        <v/>
      </c>
    </row>
    <row r="24">
      <c r="A24" s="3" t="n"/>
      <c r="B24" t="str">
        <f>IF(A24="","",IFERROR(VLOOKUP(A24,'Price list'!A:B,2,FALSE),"Not on the price list"))</f>
        <v/>
      </c>
      <c r="C24" s="3" t="n"/>
      <c r="D24" s="4" t="n"/>
      <c r="E24" s="3" t="n"/>
      <c r="F24" s="6" t="str">
        <f>IF(A24="","",IFERROR(VLOOKUP(A24,'Price list'!A:E,5,FALSE),0))</f>
        <v/>
      </c>
      <c r="G24" s="6" t="str">
        <f>IF(A24="","",ROUND(N(E24)*F24,2))</f>
        <v/>
      </c>
    </row>
    <row r="25">
      <c r="A25" s="3" t="n"/>
      <c r="B25" t="str">
        <f>IF(A25="","",IFERROR(VLOOKUP(A25,'Price list'!A:B,2,FALSE),"Not on the price list"))</f>
        <v/>
      </c>
      <c r="C25" s="3" t="n"/>
      <c r="D25" s="4" t="n"/>
      <c r="E25" s="3" t="n"/>
      <c r="F25" s="6" t="str">
        <f>IF(A25="","",IFERROR(VLOOKUP(A25,'Price list'!A:E,5,FALSE),0))</f>
        <v/>
      </c>
      <c r="G25" s="6" t="str">
        <f>IF(A25="","",ROUND(N(E25)*F25,2))</f>
        <v/>
      </c>
    </row>
    <row r="26">
      <c r="A26" s="3" t="n"/>
      <c r="B26" t="str">
        <f>IF(A26="","",IFERROR(VLOOKUP(A26,'Price list'!A:B,2,FALSE),"Not on the price list"))</f>
        <v/>
      </c>
      <c r="C26" s="3" t="n"/>
      <c r="D26" s="4" t="n"/>
      <c r="E26" s="3" t="n"/>
      <c r="F26" s="6" t="str">
        <f>IF(A26="","",IFERROR(VLOOKUP(A26,'Price list'!A:E,5,FALSE),0))</f>
        <v/>
      </c>
      <c r="G26" s="6" t="str">
        <f>IF(A26="","",ROUND(N(E26)*F26,2))</f>
        <v/>
      </c>
    </row>
    <row r="27">
      <c r="A27" s="3" t="n"/>
      <c r="B27" t="str">
        <f>IF(A27="","",IFERROR(VLOOKUP(A27,'Price list'!A:B,2,FALSE),"Not on the price list"))</f>
        <v/>
      </c>
      <c r="C27" s="3" t="n"/>
      <c r="D27" s="4" t="n"/>
      <c r="E27" s="3" t="n"/>
      <c r="F27" s="6" t="str">
        <f>IF(A27="","",IFERROR(VLOOKUP(A27,'Price list'!A:E,5,FALSE),0))</f>
        <v/>
      </c>
      <c r="G27" s="6" t="str">
        <f>IF(A27="","",ROUND(N(E27)*F27,2))</f>
        <v/>
      </c>
    </row>
    <row r="28">
      <c r="E28" s="2" t="inlineStr">
        <is>
          <t>Subtotal</t>
        </is>
      </c>
      <c r="G28" s="6">
        <f>SUM(G13:G27)</f>
        <v>390.72</v>
      </c>
    </row>
    <row r="29">
      <c r="E29" s="2" t="inlineStr">
        <is>
          <t>Delivery</t>
        </is>
      </c>
      <c r="G29" s="6">
        <f>IF(G28=0,0,IF(G28&gt;='Price list'!H3,0,'Price list'!H4))</f>
        <v>0</v>
      </c>
    </row>
    <row r="30">
      <c r="E30" s="2" t="inlineStr">
        <is>
          <t>Tax, if your state requires it</t>
        </is>
      </c>
      <c r="G30" s="7" t="n">
        <v>0</v>
      </c>
    </row>
    <row r="31">
      <c r="E31" s="2" t="inlineStr">
        <is>
          <t>Total due</t>
        </is>
      </c>
      <c r="G31" s="8">
        <f>G28+G29+G30</f>
        <v>390.72</v>
      </c>
    </row>
    <row r="32"/>
    <row r="33">
      <c r="A33" t="str">
        <f>"Payment due "&amp;TEXT(C10,"d mmm yyyy")&amp;", "&amp;C9&amp;" days from the invoice date. Please quote invoice "&amp;C5&amp;"."</f>
        <v>Payment due 6 Nov 2026, 15 days from the invoice date. Please quote invoice 2026-118.</v>
      </c>
    </row>
    <row r="34">
      <c r="A34" s="3" t="inlineStr">
        <is>
          <t>Short: LB-8 Lilikoi butter, 1 case, follows next week and isn't invoiced here.</t>
        </is>
      </c>
    </row>
    <row r="35">
      <c r="A35" s="3" t="inlineStr">
        <is>
          <t>Damaged or short cases: tell us within 2 days of delivery, with the lot code, for a credit.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2" customWidth="1" min="3" max="3"/>
    <col width="11" customWidth="1" min="4" max="4"/>
    <col width="11" customWidth="1" min="5" max="5"/>
    <col width="26" customWidth="1" min="7" max="7"/>
  </cols>
  <sheetData>
    <row r="1">
      <c r="A1" s="9" t="inlineStr">
        <is>
          <t>Item code</t>
        </is>
      </c>
      <c r="B1" s="9" t="inlineStr">
        <is>
          <t>Product</t>
        </is>
      </c>
      <c r="C1" s="9" t="inlineStr">
        <is>
          <t>Units a case</t>
        </is>
      </c>
      <c r="D1" s="9" t="inlineStr">
        <is>
          <t>Unit price</t>
        </is>
      </c>
      <c r="E1" s="9" t="inlineStr">
        <is>
          <t>Case price</t>
        </is>
      </c>
    </row>
    <row r="2">
      <c r="A2" t="inlineStr">
        <is>
          <t>TC-5</t>
        </is>
      </c>
      <c r="B2" t="inlineStr">
        <is>
          <t>Taro chips, 5 oz bag</t>
        </is>
      </c>
      <c r="C2" t="n">
        <v>12</v>
      </c>
      <c r="D2" s="6" t="n">
        <v>3.89</v>
      </c>
      <c r="E2" s="6">
        <f>IF(OR(C2="",D2=""),"",ROUND(C2*D2,2))</f>
        <v>46.68</v>
      </c>
      <c r="G2" t="inlineStr">
        <is>
          <t>Order minimum</t>
        </is>
      </c>
      <c r="H2" s="6" t="n">
        <v>150</v>
      </c>
    </row>
    <row r="3">
      <c r="A3" t="inlineStr">
        <is>
          <t>TC-2</t>
        </is>
      </c>
      <c r="B3" t="inlineStr">
        <is>
          <t>Taro chips, 2 oz bag</t>
        </is>
      </c>
      <c r="C3" t="n">
        <v>24</v>
      </c>
      <c r="D3" s="6" t="n">
        <v>1.75</v>
      </c>
      <c r="E3" s="6">
        <f>IF(OR(C3="",D3=""),"",ROUND(C3*D3,2))</f>
        <v>42</v>
      </c>
      <c r="G3" t="inlineStr">
        <is>
          <t>Free delivery from</t>
        </is>
      </c>
      <c r="H3" s="6" t="n">
        <v>250</v>
      </c>
    </row>
    <row r="4">
      <c r="A4" t="inlineStr">
        <is>
          <t>KUL</t>
        </is>
      </c>
      <c r="B4" t="inlineStr">
        <is>
          <t>Kūlolo, 8 oz pack</t>
        </is>
      </c>
      <c r="C4" t="n">
        <v>12</v>
      </c>
      <c r="D4" s="6" t="n">
        <v>5</v>
      </c>
      <c r="E4" s="6">
        <f>IF(OR(C4="",D4=""),"",ROUND(C4*D4,2))</f>
        <v>60</v>
      </c>
      <c r="G4" t="inlineStr">
        <is>
          <t>Delivery charge below that</t>
        </is>
      </c>
      <c r="H4" s="6" t="n">
        <v>15</v>
      </c>
    </row>
    <row r="5">
      <c r="A5" t="inlineStr">
        <is>
          <t>LB-8</t>
        </is>
      </c>
      <c r="B5" t="inlineStr">
        <is>
          <t>Lilikoi butter, 8 oz jar</t>
        </is>
      </c>
      <c r="C5" t="n">
        <v>6</v>
      </c>
      <c r="D5" s="6" t="n">
        <v>6.5</v>
      </c>
      <c r="E5" s="6">
        <f>IF(OR(C5="",D5=""),"",ROUND(C5*D5,2))</f>
        <v>39</v>
      </c>
    </row>
    <row r="6">
      <c r="A6" t="inlineStr">
        <is>
          <t>PM-6</t>
        </is>
      </c>
      <c r="B6" t="inlineStr">
        <is>
          <t>Poi mochi, pack of 6</t>
        </is>
      </c>
      <c r="C6" t="n">
        <v>12</v>
      </c>
      <c r="D6" s="6" t="n">
        <v>3.25</v>
      </c>
      <c r="E6" s="6">
        <f>IF(OR(C6="",D6=""),"",ROUND(C6*D6,2))</f>
        <v>39</v>
      </c>
    </row>
    <row r="7">
      <c r="D7" s="6" t="n"/>
      <c r="E7" s="6" t="str">
        <f>IF(OR(C7="",D7=""),"",ROUND(C7*D7,2))</f>
        <v/>
      </c>
    </row>
    <row r="8">
      <c r="D8" s="6" t="n"/>
      <c r="E8" s="6" t="str">
        <f>IF(OR(C8="",D8=""),"",ROUND(C8*D8,2))</f>
        <v/>
      </c>
    </row>
    <row r="9">
      <c r="D9" s="6" t="n"/>
      <c r="E9" s="6" t="str">
        <f>IF(OR(C9="",D9=""),"",ROUND(C9*D9,2))</f>
        <v/>
      </c>
    </row>
    <row r="10">
      <c r="D10" s="6" t="n"/>
      <c r="E10" s="6" t="str">
        <f>IF(OR(C10="",D10=""),"",ROUND(C10*D10,2))</f>
        <v/>
      </c>
    </row>
    <row r="11">
      <c r="D11" s="6" t="n"/>
      <c r="E11" s="6" t="str">
        <f>IF(OR(C11="",D11=""),"",ROUND(C11*D11,2))</f>
        <v/>
      </c>
    </row>
    <row r="12">
      <c r="D12" s="6" t="n"/>
      <c r="E12" s="6" t="str">
        <f>IF(OR(C12="",D12=""),"",ROUND(C12*D12,2))</f>
        <v/>
      </c>
    </row>
    <row r="13">
      <c r="D13" s="6" t="n"/>
      <c r="E13" s="6" t="str">
        <f>IF(OR(C13="",D13=""),"",ROUND(C13*D13,2))</f>
        <v/>
      </c>
    </row>
    <row r="14">
      <c r="D14" s="6" t="n"/>
      <c r="E14" s="6" t="str">
        <f>IF(OR(C14="",D14=""),"",ROUND(C14*D14,2))</f>
        <v/>
      </c>
    </row>
    <row r="15">
      <c r="D15" s="6" t="n"/>
      <c r="E15" s="6" t="str">
        <f>IF(OR(C15="",D15=""),"",ROUND(C15*D15,2))</f>
        <v/>
      </c>
    </row>
    <row r="16">
      <c r="D16" s="6" t="n"/>
      <c r="E16" s="6" t="str">
        <f>IF(OR(C16="",D16=""),"",ROUND(C16*D16,2))</f>
        <v/>
      </c>
    </row>
    <row r="17">
      <c r="D17" s="6" t="n"/>
      <c r="E17" s="6" t="str">
        <f>IF(OR(C17="",D17=""),"",ROUND(C17*D17,2))</f>
        <v/>
      </c>
    </row>
    <row r="18">
      <c r="D18" s="6" t="n"/>
      <c r="E18" s="6" t="str">
        <f>IF(OR(C18="",D18=""),"",ROUND(C18*D18,2))</f>
        <v/>
      </c>
    </row>
    <row r="19">
      <c r="D19" s="6" t="n"/>
      <c r="E19" s="6" t="str">
        <f>IF(OR(C19="",D19=""),"",ROUND(C19*D19,2))</f>
        <v/>
      </c>
    </row>
    <row r="20">
      <c r="D20" s="6" t="n"/>
      <c r="E20" s="6" t="str">
        <f>IF(OR(C20="",D20=""),"",ROUND(C20*D20,2))</f>
        <v/>
      </c>
    </row>
    <row r="21">
      <c r="D21" s="6" t="n"/>
      <c r="E21" s="6" t="str">
        <f>IF(OR(C21="",D21=""),"",ROUND(C21*D21,2))</f>
        <v/>
      </c>
    </row>
    <row r="22">
      <c r="D22" s="6" t="n"/>
      <c r="E22" s="6" t="str">
        <f>IF(OR(C22="",D22=""),"",ROUND(C22*D22,2))</f>
        <v/>
      </c>
    </row>
    <row r="23">
      <c r="D23" s="6" t="n"/>
      <c r="E23" s="6" t="str">
        <f>IF(OR(C23="",D23=""),"",ROUND(C23*D23,2))</f>
        <v/>
      </c>
    </row>
    <row r="24">
      <c r="D24" s="6" t="n"/>
      <c r="E24" s="6" t="str">
        <f>IF(OR(C24="",D24=""),"",ROUND(C24*D24,2))</f>
        <v/>
      </c>
    </row>
    <row r="25">
      <c r="D25" s="6" t="n"/>
      <c r="E25" s="6" t="str">
        <f>IF(OR(C25="",D25=""),"",ROUND(C25*D25,2))</f>
        <v/>
      </c>
    </row>
    <row r="26">
      <c r="D26" s="6" t="n"/>
      <c r="E26" s="6" t="str">
        <f>IF(OR(C26="",D26=""),"",ROUND(C26*D26,2))</f>
        <v/>
      </c>
    </row>
    <row r="27">
      <c r="D27" s="6" t="n"/>
      <c r="E27" s="6" t="str">
        <f>IF(OR(C27="",D27=""),"",ROUND(C27*D27,2))</f>
        <v/>
      </c>
    </row>
    <row r="28">
      <c r="D28" s="6" t="n"/>
      <c r="E28" s="6" t="str">
        <f>IF(OR(C28="",D28=""),"",ROUND(C28*D28,2))</f>
        <v/>
      </c>
    </row>
    <row r="29">
      <c r="D29" s="6" t="n"/>
      <c r="E29" s="6" t="str">
        <f>IF(OR(C29="",D29=""),"",ROUND(C29*D29,2))</f>
        <v/>
      </c>
    </row>
    <row r="30">
      <c r="D30" s="6" t="n"/>
      <c r="E30" s="6" t="str">
        <f>IF(OR(C30="",D30=""),"",ROUND(C30*D30,2))</f>
        <v/>
      </c>
    </row>
    <row r="31">
      <c r="D31" s="6" t="n"/>
      <c r="E31" s="6" t="str">
        <f>IF(OR(C31="",D31=""),"",ROUND(C31*D31,2))</f>
        <v/>
      </c>
    </row>
    <row r="32">
      <c r="D32" s="6" t="n"/>
      <c r="E32" s="6" t="str">
        <f>IF(OR(C32="",D32=""),"",ROUND(C32*D32,2))</f>
        <v/>
      </c>
    </row>
    <row r="33">
      <c r="D33" s="6" t="n"/>
      <c r="E33" s="6" t="str">
        <f>IF(OR(C33="",D33=""),"",ROUND(C33*D33,2))</f>
        <v/>
      </c>
    </row>
    <row r="34">
      <c r="D34" s="6" t="n"/>
      <c r="E34" s="6" t="str">
        <f>IF(OR(C34="",D34=""),"",ROUND(C34*D34,2))</f>
        <v/>
      </c>
    </row>
    <row r="35">
      <c r="D35" s="6" t="n"/>
      <c r="E35" s="6" t="str">
        <f>IF(OR(C35="",D35=""),"",ROUND(C35*D35,2))</f>
        <v/>
      </c>
    </row>
    <row r="36">
      <c r="D36" s="6" t="n"/>
      <c r="E36" s="6" t="str">
        <f>IF(OR(C36="",D36=""),"",ROUND(C36*D36,2))</f>
        <v/>
      </c>
    </row>
    <row r="37">
      <c r="D37" s="6" t="n"/>
      <c r="E37" s="6" t="str">
        <f>IF(OR(C37="",D37=""),"",ROUND(C37*D37,2))</f>
        <v/>
      </c>
    </row>
    <row r="38">
      <c r="D38" s="6" t="n"/>
      <c r="E38" s="6" t="str">
        <f>IF(OR(C38="",D38=""),"",ROUND(C38*D38,2))</f>
        <v/>
      </c>
    </row>
    <row r="39">
      <c r="D39" s="6" t="n"/>
      <c r="E39" s="6" t="str">
        <f>IF(OR(C39="",D39=""),"",ROUND(C39*D39,2))</f>
        <v/>
      </c>
    </row>
    <row r="40">
      <c r="D40" s="6" t="n"/>
      <c r="E40" s="6" t="str">
        <f>IF(OR(C40="",D40=""),"",ROUND(C40*D40,2))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Wholesale invoice template</t>
        </is>
      </c>
    </row>
    <row r="2" ht="15" customHeight="1">
      <c r="A2" s="11" t="inlineStr">
        <is>
          <t>From the article: https://www.tarostack.com/articles/wholesale-invoice-template</t>
        </is>
      </c>
    </row>
    <row r="3" ht="15" customHeight="1">
      <c r="A3" s="11" t="inlineStr"/>
    </row>
    <row r="4" ht="60" customHeight="1">
      <c r="A4" s="11" t="inlineStr">
        <is>
          <t>Invoice: fill in the shaded cells. Type an item code and the product and case price come from the price list; add the lot and best-by date of what you delivered, and the cases. The due date is the invoice date plus your terms in days. Delivery is charged below the free-delivery level on the price list. Invoice what was delivered, not what was ordered, and say what was short.</t>
        </is>
      </c>
    </row>
    <row r="5" ht="30" customHeight="1">
      <c r="A5" s="11" t="inlineStr">
        <is>
          <t>Price list: your item codes, case sizes and unit prices, plus your order minimum, free-delivery level and delivery charge.</t>
        </is>
      </c>
    </row>
    <row r="6" ht="30" customHeight="1">
      <c r="A6" s="11" t="inlineStr">
        <is>
          <t>Whether to add sales tax depends on your state and on whether the store buys for resale; ask your accountant.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