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ght" sheetId="1" state="visible" r:id="rId1"/>
    <sheet xmlns:r="http://schemas.openxmlformats.org/officeDocument/2006/relationships" name="Made" sheetId="2" state="visible" r:id="rId2"/>
    <sheet xmlns:r="http://schemas.openxmlformats.org/officeDocument/2006/relationships" name="Full cost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'Bought'!$1:$1</definedName>
    <definedName name="_xlnm.Print_Titles" localSheetId="1">'Made'!$1:$1</definedName>
    <definedName name="_xlnm.Print_Titles" localSheetId="2">'Full cost'!$1:$1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.000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6" fontId="0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9" customWidth="1" min="4" max="4"/>
    <col width="10" customWidth="1" min="5" max="5"/>
    <col width="13" customWidth="1" min="7" max="7"/>
  </cols>
  <sheetData>
    <row r="1" ht="30" customHeight="1">
      <c r="A1" s="1" t="inlineStr">
        <is>
          <t>Item</t>
        </is>
      </c>
      <c r="B1" s="1" t="inlineStr">
        <is>
          <t>Price paid</t>
        </is>
      </c>
      <c r="C1" s="1" t="inlineStr">
        <is>
          <t>Freight and other costs</t>
        </is>
      </c>
      <c r="D1" s="1" t="inlineStr">
        <is>
          <t>Units</t>
        </is>
      </c>
      <c r="E1" s="1" t="inlineStr">
        <is>
          <t>Unit cost</t>
        </is>
      </c>
      <c r="G1" s="2" t="inlineStr">
        <is>
          <t>Unit cost of something bought = (price + freight and other costs) / units.</t>
        </is>
      </c>
    </row>
    <row r="2">
      <c r="A2" t="inlineStr">
        <is>
          <t>Bottles, 16 oz, a pallet</t>
        </is>
      </c>
      <c r="B2" s="3" t="n">
        <v>2520</v>
      </c>
      <c r="C2" s="3" t="n">
        <v>210</v>
      </c>
      <c r="D2" t="n">
        <v>4200</v>
      </c>
      <c r="E2" s="4">
        <f>IF(N(D2)=0,"",(N(B2)+N(C2))/D2)</f>
        <v>0.65</v>
      </c>
    </row>
    <row r="3">
      <c r="A3" t="inlineStr">
        <is>
          <t>Caps, a case</t>
        </is>
      </c>
      <c r="B3" s="3" t="n">
        <v>60</v>
      </c>
      <c r="C3" s="3" t="n">
        <v>0</v>
      </c>
      <c r="D3" t="n">
        <v>1000</v>
      </c>
      <c r="E3" s="4">
        <f>IF(N(D3)=0,"",(N(B3)+N(C3))/D3)</f>
        <v>0.06</v>
      </c>
    </row>
    <row r="4">
      <c r="A4" t="inlineStr">
        <is>
          <t>Labels, a roll</t>
        </is>
      </c>
      <c r="B4" s="3" t="n">
        <v>120</v>
      </c>
      <c r="C4" s="3" t="n">
        <v>0</v>
      </c>
      <c r="D4" t="n">
        <v>1000</v>
      </c>
      <c r="E4" s="4">
        <f>IF(N(D4)=0,"",(N(B4)+N(C4))/D4)</f>
        <v>0.12</v>
      </c>
    </row>
    <row r="5">
      <c r="B5" s="3" t="n"/>
      <c r="C5" s="3" t="n"/>
      <c r="E5" s="4" t="str">
        <f>IF(N(D5)=0,"",(N(B5)+N(C5))/D5)</f>
        <v/>
      </c>
    </row>
    <row r="6">
      <c r="B6" s="3" t="n"/>
      <c r="C6" s="3" t="n"/>
      <c r="E6" s="4" t="str">
        <f>IF(N(D6)=0,"",(N(B6)+N(C6))/D6)</f>
        <v/>
      </c>
    </row>
    <row r="7">
      <c r="B7" s="3" t="n"/>
      <c r="C7" s="3" t="n"/>
      <c r="E7" s="4" t="str">
        <f>IF(N(D7)=0,"",(N(B7)+N(C7))/D7)</f>
        <v/>
      </c>
    </row>
    <row r="8">
      <c r="B8" s="3" t="n"/>
      <c r="C8" s="3" t="n"/>
      <c r="E8" s="4" t="str">
        <f>IF(N(D8)=0,"",(N(B8)+N(C8))/D8)</f>
        <v/>
      </c>
    </row>
    <row r="9">
      <c r="B9" s="3" t="n"/>
      <c r="C9" s="3" t="n"/>
      <c r="E9" s="4" t="str">
        <f>IF(N(D9)=0,"",(N(B9)+N(C9))/D9)</f>
        <v/>
      </c>
    </row>
    <row r="10">
      <c r="B10" s="3" t="n"/>
      <c r="C10" s="3" t="n"/>
      <c r="E10" s="4" t="str">
        <f>IF(N(D10)=0,"",(N(B10)+N(C10))/D10)</f>
        <v/>
      </c>
    </row>
    <row r="11">
      <c r="B11" s="3" t="n"/>
      <c r="C11" s="3" t="n"/>
      <c r="E11" s="4" t="str">
        <f>IF(N(D11)=0,"",(N(B11)+N(C11))/D11)</f>
        <v/>
      </c>
    </row>
    <row r="12">
      <c r="B12" s="3" t="n"/>
      <c r="C12" s="3" t="n"/>
      <c r="E12" s="4" t="str">
        <f>IF(N(D12)=0,"",(N(B12)+N(C12))/D12)</f>
        <v/>
      </c>
    </row>
    <row r="13">
      <c r="B13" s="3" t="n"/>
      <c r="C13" s="3" t="n"/>
      <c r="E13" s="4" t="str">
        <f>IF(N(D13)=0,"",(N(B13)+N(C13))/D13)</f>
        <v/>
      </c>
    </row>
    <row r="14">
      <c r="B14" s="3" t="n"/>
      <c r="C14" s="3" t="n"/>
      <c r="E14" s="4" t="str">
        <f>IF(N(D14)=0,"",(N(B14)+N(C14))/D14)</f>
        <v/>
      </c>
    </row>
    <row r="15">
      <c r="B15" s="3" t="n"/>
      <c r="C15" s="3" t="n"/>
      <c r="E15" s="4" t="str">
        <f>IF(N(D15)=0,"",(N(B15)+N(C15))/D15)</f>
        <v/>
      </c>
    </row>
    <row r="16">
      <c r="B16" s="3" t="n"/>
      <c r="C16" s="3" t="n"/>
      <c r="E16" s="4" t="str">
        <f>IF(N(D16)=0,"",(N(B16)+N(C16))/D16)</f>
        <v/>
      </c>
    </row>
    <row r="17">
      <c r="B17" s="3" t="n"/>
      <c r="C17" s="3" t="n"/>
      <c r="E17" s="4" t="str">
        <f>IF(N(D17)=0,"",(N(B17)+N(C17))/D17)</f>
        <v/>
      </c>
    </row>
    <row r="18">
      <c r="B18" s="3" t="n"/>
      <c r="C18" s="3" t="n"/>
      <c r="E18" s="4" t="str">
        <f>IF(N(D18)=0,"",(N(B18)+N(C18))/D18)</f>
        <v/>
      </c>
    </row>
    <row r="19">
      <c r="B19" s="3" t="n"/>
      <c r="C19" s="3" t="n"/>
      <c r="E19" s="4" t="str">
        <f>IF(N(D19)=0,"",(N(B19)+N(C19))/D19)</f>
        <v/>
      </c>
    </row>
    <row r="20">
      <c r="B20" s="3" t="n"/>
      <c r="C20" s="3" t="n"/>
      <c r="E20" s="4" t="str">
        <f>IF(N(D20)=0,"",(N(B20)+N(C20))/D20)</f>
        <v/>
      </c>
    </row>
    <row r="21">
      <c r="B21" s="3" t="n"/>
      <c r="C21" s="3" t="n"/>
      <c r="E21" s="4" t="str">
        <f>IF(N(D21)=0,"",(N(B21)+N(C21))/D21)</f>
        <v/>
      </c>
    </row>
    <row r="22">
      <c r="B22" s="3" t="n"/>
      <c r="C22" s="3" t="n"/>
      <c r="E22" s="4" t="str">
        <f>IF(N(D22)=0,"",(N(B22)+N(C22))/D22)</f>
        <v/>
      </c>
    </row>
    <row r="23">
      <c r="B23" s="3" t="n"/>
      <c r="C23" s="3" t="n"/>
      <c r="E23" s="4" t="str">
        <f>IF(N(D23)=0,"",(N(B23)+N(C23))/D23)</f>
        <v/>
      </c>
    </row>
    <row r="24">
      <c r="B24" s="3" t="n"/>
      <c r="C24" s="3" t="n"/>
      <c r="E24" s="4" t="str">
        <f>IF(N(D24)=0,"",(N(B24)+N(C24))/D24)</f>
        <v/>
      </c>
    </row>
    <row r="25">
      <c r="B25" s="3" t="n"/>
      <c r="C25" s="3" t="n"/>
      <c r="E25" s="4" t="str">
        <f>IF(N(D25)=0,"",(N(B25)+N(C25))/D25)</f>
        <v/>
      </c>
    </row>
    <row r="26">
      <c r="B26" s="3" t="n"/>
      <c r="C26" s="3" t="n"/>
      <c r="E26" s="4" t="str">
        <f>IF(N(D26)=0,"",(N(B26)+N(C26))/D26)</f>
        <v/>
      </c>
    </row>
    <row r="27">
      <c r="B27" s="3" t="n"/>
      <c r="C27" s="3" t="n"/>
      <c r="E27" s="4" t="str">
        <f>IF(N(D27)=0,"",(N(B27)+N(C27))/D27)</f>
        <v/>
      </c>
    </row>
    <row r="28">
      <c r="B28" s="3" t="n"/>
      <c r="C28" s="3" t="n"/>
      <c r="E28" s="4" t="str">
        <f>IF(N(D28)=0,"",(N(B28)+N(C28))/D28)</f>
        <v/>
      </c>
    </row>
    <row r="29">
      <c r="B29" s="3" t="n"/>
      <c r="C29" s="3" t="n"/>
      <c r="E29" s="4" t="str">
        <f>IF(N(D29)=0,"",(N(B29)+N(C29))/D29)</f>
        <v/>
      </c>
    </row>
    <row r="30">
      <c r="B30" s="3" t="n"/>
      <c r="C30" s="3" t="n"/>
      <c r="E30" s="4" t="str">
        <f>IF(N(D30)=0,"",(N(B30)+N(C30))/D30)</f>
        <v/>
      </c>
    </row>
    <row r="31">
      <c r="B31" s="3" t="n"/>
      <c r="C31" s="3" t="n"/>
      <c r="E31" s="4" t="str">
        <f>IF(N(D31)=0,"",(N(B31)+N(C31))/D31)</f>
        <v/>
      </c>
    </row>
    <row r="32">
      <c r="B32" s="3" t="n"/>
      <c r="C32" s="3" t="n"/>
      <c r="E32" s="4" t="str">
        <f>IF(N(D32)=0,"",(N(B32)+N(C32))/D32)</f>
        <v/>
      </c>
    </row>
    <row r="33">
      <c r="B33" s="3" t="n"/>
      <c r="C33" s="3" t="n"/>
      <c r="E33" s="4" t="str">
        <f>IF(N(D33)=0,"",(N(B33)+N(C33))/D33)</f>
        <v/>
      </c>
    </row>
    <row r="34">
      <c r="B34" s="3" t="n"/>
      <c r="C34" s="3" t="n"/>
      <c r="E34" s="4" t="str">
        <f>IF(N(D34)=0,"",(N(B34)+N(C34))/D34)</f>
        <v/>
      </c>
    </row>
    <row r="35">
      <c r="B35" s="3" t="n"/>
      <c r="C35" s="3" t="n"/>
      <c r="E35" s="4" t="str">
        <f>IF(N(D35)=0,"",(N(B35)+N(C35))/D35)</f>
        <v/>
      </c>
    </row>
    <row r="36">
      <c r="B36" s="3" t="n"/>
      <c r="C36" s="3" t="n"/>
      <c r="E36" s="4" t="str">
        <f>IF(N(D36)=0,"",(N(B36)+N(C36))/D36)</f>
        <v/>
      </c>
    </row>
    <row r="37">
      <c r="B37" s="3" t="n"/>
      <c r="C37" s="3" t="n"/>
      <c r="E37" s="4" t="str">
        <f>IF(N(D37)=0,"",(N(B37)+N(C37))/D37)</f>
        <v/>
      </c>
    </row>
    <row r="38">
      <c r="B38" s="3" t="n"/>
      <c r="C38" s="3" t="n"/>
      <c r="E38" s="4" t="str">
        <f>IF(N(D38)=0,"",(N(B38)+N(C38))/D38)</f>
        <v/>
      </c>
    </row>
    <row r="39">
      <c r="B39" s="3" t="n"/>
      <c r="C39" s="3" t="n"/>
      <c r="E39" s="4" t="str">
        <f>IF(N(D39)=0,"",(N(B39)+N(C39))/D39)</f>
        <v/>
      </c>
    </row>
    <row r="40">
      <c r="B40" s="3" t="n"/>
      <c r="C40" s="3" t="n"/>
      <c r="E40" s="4" t="str">
        <f>IF(N(D40)=0,"",(N(B40)+N(C40))/D40)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8" customWidth="1" min="4" max="4"/>
  </cols>
  <sheetData>
    <row r="1">
      <c r="A1" s="1" t="inlineStr">
        <is>
          <t>What goes into a batch</t>
        </is>
      </c>
      <c r="B1" s="1" t="inlineStr">
        <is>
          <t>Cost</t>
        </is>
      </c>
      <c r="D1" s="5" t="inlineStr">
        <is>
          <t>Units</t>
        </is>
      </c>
    </row>
    <row r="2">
      <c r="A2" t="inlineStr">
        <is>
          <t>Tea, sugar and culture</t>
        </is>
      </c>
      <c r="B2" s="3" t="n">
        <v>32</v>
      </c>
      <c r="D2" t="inlineStr">
        <is>
          <t>Planned</t>
        </is>
      </c>
      <c r="E2" t="n">
        <v>400</v>
      </c>
    </row>
    <row r="3">
      <c r="A3" t="inlineStr">
        <is>
          <t>Fruit and flavor</t>
        </is>
      </c>
      <c r="B3" s="3" t="n">
        <v>80</v>
      </c>
      <c r="D3" t="inlineStr">
        <is>
          <t>Good, sellable</t>
        </is>
      </c>
      <c r="E3" t="n">
        <v>384</v>
      </c>
    </row>
    <row r="4" ht="30" customHeight="1">
      <c r="A4" s="6" t="inlineStr">
        <is>
          <t>Bottles, caps and labels: 390 filled at $0.83</t>
        </is>
      </c>
      <c r="B4" s="7" t="n">
        <v>323.7</v>
      </c>
      <c r="D4" s="8" t="inlineStr">
        <is>
          <t>Unit cost, planned</t>
        </is>
      </c>
      <c r="E4" s="9">
        <f>IF(N(E2)=0,"",B13/E2)</f>
        <v>1.56925</v>
      </c>
    </row>
    <row r="5">
      <c r="A5" t="inlineStr">
        <is>
          <t>Labor: 8 hours at $20</t>
        </is>
      </c>
      <c r="B5" s="3" t="n">
        <v>160</v>
      </c>
      <c r="D5" t="inlineStr">
        <is>
          <t>Unit cost, on the good units</t>
        </is>
      </c>
      <c r="E5" s="4">
        <f>IF(N(E3)=0,"",B13/E3)</f>
        <v>1.63463541666667</v>
      </c>
    </row>
    <row r="6">
      <c r="A6" t="inlineStr">
        <is>
          <t>Alcohol test, a share</t>
        </is>
      </c>
      <c r="B6" s="3" t="n">
        <v>32</v>
      </c>
      <c r="D6" t="inlineStr">
        <is>
          <t>Yield</t>
        </is>
      </c>
      <c r="E6" s="10">
        <f>IF(N(E2)=0,"",E3/E2)</f>
        <v>0.96</v>
      </c>
    </row>
    <row r="7">
      <c r="B7" s="3" t="n"/>
    </row>
    <row r="8">
      <c r="B8" s="3" t="n"/>
      <c r="D8" s="11" t="inlineStr">
        <is>
          <t>Unit cost of something made = batch cost / good units.</t>
        </is>
      </c>
    </row>
    <row r="9">
      <c r="B9" s="3" t="n"/>
    </row>
    <row r="10">
      <c r="B10" s="3" t="n"/>
    </row>
    <row r="11">
      <c r="B11" s="3" t="n"/>
    </row>
    <row r="12">
      <c r="B12" s="3" t="n"/>
    </row>
    <row r="13">
      <c r="A13" s="5" t="inlineStr">
        <is>
          <t>Batch cost</t>
        </is>
      </c>
      <c r="B13" s="12">
        <f>SUM(B2:B12)</f>
        <v>627.7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6" customWidth="1" min="4" max="4"/>
    <col width="14" customWidth="1" min="5" max="5"/>
  </cols>
  <sheetData>
    <row r="1">
      <c r="A1" s="1" t="inlineStr"/>
      <c r="B1" s="1" t="inlineStr">
        <is>
          <t>Amount</t>
        </is>
      </c>
      <c r="D1" s="5" t="inlineStr">
        <is>
          <t>Bottles a month</t>
        </is>
      </c>
      <c r="E1" s="5" t="inlineStr">
        <is>
          <t>Full unit cost</t>
        </is>
      </c>
    </row>
    <row r="2">
      <c r="A2" t="inlineStr">
        <is>
          <t>Production unit cost, a bottle</t>
        </is>
      </c>
      <c r="B2" s="3">
        <f>Made!E5</f>
        <v>1.63463541666667</v>
      </c>
      <c r="D2" t="n">
        <v>1000</v>
      </c>
      <c r="E2" s="3">
        <f>$B$2+$B$3/D2</f>
        <v>3.63463541666667</v>
      </c>
    </row>
    <row r="3" ht="30" customHeight="1">
      <c r="A3" s="6" t="inlineStr">
        <is>
          <t>Fixed costs a month: space, power, insurance, fees</t>
        </is>
      </c>
      <c r="B3" s="7" t="n">
        <v>2000</v>
      </c>
      <c r="D3" s="8" t="n">
        <v>2000</v>
      </c>
      <c r="E3" s="7">
        <f>$B$2+$B$3/D3</f>
        <v>2.63463541666667</v>
      </c>
    </row>
    <row r="4">
      <c r="A4" t="inlineStr">
        <is>
          <t>Bottles (or bottle-equivalents) a month</t>
        </is>
      </c>
      <c r="B4" t="n">
        <v>4000</v>
      </c>
      <c r="D4" t="n">
        <v>3000</v>
      </c>
      <c r="E4" s="3">
        <f>$B$2+$B$3/D4</f>
        <v>2.30130208333333</v>
      </c>
    </row>
    <row r="5">
      <c r="A5" t="inlineStr">
        <is>
          <t>Overhead a bottle</t>
        </is>
      </c>
      <c r="B5" s="3">
        <f>B3/B4</f>
        <v>0.5</v>
      </c>
      <c r="D5" t="n">
        <v>4000</v>
      </c>
      <c r="E5" s="3">
        <f>$B$2+$B$3/D5</f>
        <v>2.13463541666667</v>
      </c>
    </row>
    <row r="6">
      <c r="A6" s="5" t="inlineStr">
        <is>
          <t>Full unit cost</t>
        </is>
      </c>
      <c r="B6" s="12">
        <f>B2+B5</f>
        <v>2.13463541666667</v>
      </c>
      <c r="D6" t="n">
        <v>5000</v>
      </c>
      <c r="E6" s="3">
        <f>$B$2+$B$3/D6</f>
        <v>2.03463541666667</v>
      </c>
    </row>
    <row r="7"/>
    <row r="8">
      <c r="A8" s="11" t="inlineStr">
        <is>
          <t>Full unit cost = production unit cost + fixed costs / units in the period.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Unit cost formula</t>
        </is>
      </c>
    </row>
    <row r="2" ht="15" customHeight="1">
      <c r="A2" s="6" t="inlineStr">
        <is>
          <t>From the article: https://www.tarostack.com/articles/unit-cost-formula</t>
        </is>
      </c>
    </row>
    <row r="3" ht="15" customHeight="1">
      <c r="A3" s="6" t="inlineStr"/>
    </row>
    <row r="4" ht="30" customHeight="1">
      <c r="A4" s="6" t="inlineStr">
        <is>
          <t>Bought: what you paid, the freight and other costs, and the units, for each item bought; the unit cost fills in.</t>
        </is>
      </c>
    </row>
    <row r="5" ht="30" customHeight="1">
      <c r="A5" s="6" t="inlineStr">
        <is>
          <t>Made: what went into a batch, the units planned and the good units that came out; the unit cost on each and the yield fill in.</t>
        </is>
      </c>
    </row>
    <row r="6" ht="30" customHeight="1">
      <c r="A6" s="6" t="inlineStr">
        <is>
          <t>Full cost: the production unit cost, the month's fixed costs and the month's units give the overhead in each unit and the full unit cost, with a table of how it changes with volume.</t>
        </is>
      </c>
    </row>
    <row r="7" ht="15" customHeight="1">
      <c r="A7" s="6" t="inlineStr">
        <is>
          <t>The example is the article's made-up kombucha maker's 16 oz bottle.</t>
        </is>
      </c>
    </row>
    <row r="8" ht="15" customHeight="1">
      <c r="A8" s="6" t="inlineStr"/>
    </row>
    <row r="9" ht="15" customHeight="1">
      <c r="A9" s="6" t="inlineStr">
        <is>
          <t>Works in Excel (2010 and later), Google Sheets, LibreOffice and Numbers. No macros.</t>
        </is>
      </c>
    </row>
    <row r="10" ht="30" customHeight="1">
      <c r="A10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