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udy" sheetId="1" state="visible" r:id="rId1"/>
    <sheet xmlns:r="http://schemas.openxmlformats.org/officeDocument/2006/relationships" name="Read me" sheetId="2" state="visible" r:id="rId2"/>
  </sheets>
  <definedNames>
    <definedName name="_xlnm.Print_Titles" localSheetId="0">'Study'!$1:$1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5">
    <font>
      <name val="Calibri"/>
      <family val="2"/>
      <color theme="1"/>
      <sz val="11"/>
      <scheme val="minor"/>
    </font>
    <font>
      <b val="1"/>
      <color rgb="00533787"/>
      <sz val="14"/>
    </font>
    <font>
      <b val="1"/>
    </font>
    <font>
      <b val="1"/>
      <color rgb="00533787"/>
    </font>
    <font>
      <i val="1"/>
      <color rgb="006B6379"/>
    </font>
  </fonts>
  <fills count="4">
    <fill>
      <patternFill/>
    </fill>
    <fill>
      <patternFill patternType="gray125"/>
    </fill>
    <fill>
      <patternFill patternType="solid">
        <fgColor rgb="00FFF7E0"/>
      </patternFill>
    </fill>
    <fill>
      <patternFill patternType="solid">
        <fgColor rgb="00ECE4F7"/>
      </patternFill>
    </fill>
  </fills>
  <borders count="1">
    <border>
      <left/>
      <right/>
      <top/>
      <bottom/>
      <diagonal/>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165" fontId="0" fillId="2" borderId="0" pivotButton="0" quotePrefix="0" xfId="0"/>
    <xf numFmtId="9" fontId="0" fillId="2" borderId="0" pivotButton="0" quotePrefix="0" xfId="0"/>
    <xf numFmtId="0" fontId="3" fillId="3" borderId="0" pivotButton="0" quotePrefix="0" xfId="0"/>
    <xf numFmtId="0" fontId="4" fillId="0" borderId="0" pivotButton="0" quotePrefix="0" xfId="0"/>
    <xf numFmtId="1" fontId="2" fillId="0" borderId="0" pivotButton="0" quotePrefix="0" xfId="0"/>
    <xf numFmtId="0" fontId="2" fillId="0" borderId="0" applyAlignment="1" pivotButton="0" quotePrefix="0" xfId="0">
      <alignment vertical="top" wrapText="1"/>
    </xf>
    <xf numFmtId="1" fontId="2" fillId="0" borderId="0" applyAlignment="1" pivotButton="0" quotePrefix="0" xfId="0">
      <alignment vertical="top"/>
    </xf>
    <xf numFmtId="165" fontId="2" fillId="0" borderId="0" pivotButton="0" quotePrefix="0" xfId="0"/>
    <xf numFmtId="0" fontId="0" fillId="0" borderId="0" applyAlignment="1" pivotButton="0" quotePrefix="0" xfId="0">
      <alignment vertical="top" wrapText="1"/>
    </xf>
  </cellXfs>
  <cellStyles count="1">
    <cellStyle name="Normal" xfId="0" builtinId="0" hidden="0"/>
  </cellStyles>
  <dxfs count="1">
    <dxf>
      <fill>
        <patternFill patternType="solid">
          <b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J20"/>
  <sheetViews>
    <sheetView tabSelected="1" workbookViewId="0">
      <selection activeCell="A1" sqref="A1"/>
    </sheetView>
  </sheetViews>
  <sheetFormatPr baseColWidth="8" defaultRowHeight="15"/>
  <cols>
    <col width="30" customWidth="1" min="1" max="1"/>
    <col width="10" customWidth="1" min="2" max="2"/>
    <col width="9" customWidth="1" min="3" max="3"/>
    <col width="10" customWidth="1" min="4" max="4"/>
    <col width="10" customWidth="1" min="5" max="5"/>
    <col width="10" customWidth="1" min="6" max="6"/>
    <col width="10" customWidth="1" min="7" max="7"/>
    <col width="10" customWidth="1" min="8" max="8"/>
    <col width="10" customWidth="1" min="9" max="9"/>
  </cols>
  <sheetData>
    <row r="1">
      <c r="A1" s="1" t="inlineStr">
        <is>
          <t>Shelf life study</t>
        </is>
      </c>
    </row>
    <row r="2"/>
    <row r="3">
      <c r="A3" s="2" t="inlineStr">
        <is>
          <t>Product</t>
        </is>
      </c>
      <c r="B3" s="3" t="inlineStr">
        <is>
          <t>Flour tortillas, pack of 10</t>
        </is>
      </c>
    </row>
    <row r="4">
      <c r="A4" s="2" t="inlineStr">
        <is>
          <t>Lot tested</t>
        </is>
      </c>
      <c r="B4" s="3" t="inlineStr">
        <is>
          <t>ST-0907</t>
        </is>
      </c>
    </row>
    <row r="5">
      <c r="A5" s="2" t="inlineStr">
        <is>
          <t>Made on</t>
        </is>
      </c>
      <c r="B5" s="4" t="n">
        <v>46272</v>
      </c>
    </row>
    <row r="6">
      <c r="A6" s="2" t="inlineStr">
        <is>
          <t>Stored</t>
        </is>
      </c>
      <c r="B6" s="3" t="inlineStr">
        <is>
          <t>Room temperature, 70 to 75°F, sealed bag</t>
        </is>
      </c>
    </row>
    <row r="7">
      <c r="A7" s="2" t="inlineStr">
        <is>
          <t>Margin to leave</t>
        </is>
      </c>
      <c r="B7" s="5" t="n">
        <v>0.25</v>
      </c>
    </row>
    <row r="8"/>
    <row r="9">
      <c r="A9" s="6" t="inlineStr">
        <is>
          <t>Test</t>
        </is>
      </c>
      <c r="B9" s="6" t="inlineStr">
        <is>
          <t>Pass if</t>
        </is>
      </c>
      <c r="C9" s="6" t="inlineStr">
        <is>
          <t>Limit</t>
        </is>
      </c>
      <c r="D9" s="6" t="inlineStr">
        <is>
          <t>Day 0</t>
        </is>
      </c>
      <c r="E9" s="6" t="inlineStr">
        <is>
          <t>Day 2</t>
        </is>
      </c>
      <c r="F9" s="6" t="inlineStr">
        <is>
          <t>Day 3</t>
        </is>
      </c>
      <c r="G9" s="6" t="inlineStr">
        <is>
          <t>Day 4</t>
        </is>
      </c>
      <c r="H9" s="6" t="inlineStr">
        <is>
          <t>Day 5</t>
        </is>
      </c>
      <c r="I9" s="6" t="inlineStr">
        <is>
          <t>Day 7</t>
        </is>
      </c>
    </row>
    <row r="10">
      <c r="A10" t="inlineStr">
        <is>
          <t>Mold spots seen</t>
        </is>
      </c>
      <c r="B10" t="inlineStr">
        <is>
          <t>at most</t>
        </is>
      </c>
      <c r="C10" s="3" t="n">
        <v>0</v>
      </c>
      <c r="D10" s="3" t="n">
        <v>0</v>
      </c>
      <c r="E10" s="3" t="n">
        <v>0</v>
      </c>
      <c r="F10" s="3" t="n">
        <v>0</v>
      </c>
      <c r="G10" s="3" t="n">
        <v>0</v>
      </c>
      <c r="H10" s="3" t="n">
        <v>1</v>
      </c>
      <c r="I10" s="3" t="n">
        <v>3</v>
      </c>
    </row>
    <row r="11">
      <c r="A11" t="inlineStr">
        <is>
          <t>Folds without cracking, 1 to 5</t>
        </is>
      </c>
      <c r="B11" t="inlineStr">
        <is>
          <t>at least</t>
        </is>
      </c>
      <c r="C11" s="3" t="n">
        <v>3</v>
      </c>
      <c r="D11" s="3" t="n">
        <v>5</v>
      </c>
      <c r="E11" s="3" t="n">
        <v>5</v>
      </c>
      <c r="F11" s="3" t="n">
        <v>4</v>
      </c>
      <c r="G11" s="3" t="n">
        <v>3</v>
      </c>
      <c r="H11" s="3" t="n">
        <v>2</v>
      </c>
      <c r="I11" s="3" t="n">
        <v>1</v>
      </c>
    </row>
    <row r="12">
      <c r="A12" t="inlineStr">
        <is>
          <t>Flavor score, 1 to 9</t>
        </is>
      </c>
      <c r="B12" t="inlineStr">
        <is>
          <t>at least</t>
        </is>
      </c>
      <c r="C12" s="3" t="n">
        <v>6</v>
      </c>
      <c r="D12" s="3" t="n">
        <v>9</v>
      </c>
      <c r="E12" s="3" t="n">
        <v>8</v>
      </c>
      <c r="F12" s="3" t="n">
        <v>7</v>
      </c>
      <c r="G12" s="3" t="n">
        <v>6</v>
      </c>
      <c r="H12" s="3" t="n">
        <v>5</v>
      </c>
      <c r="I12" s="3" t="n">
        <v>4</v>
      </c>
    </row>
    <row r="13">
      <c r="A13" s="2" t="inlineStr">
        <is>
          <t>All tests pass?</t>
        </is>
      </c>
      <c r="D13" t="str">
        <f>IF(COUNT(D10:D12)=0,"",IF(AND(IF($B10="at least",D10&gt;=$C10,D10&lt;=$C10),IF($B11="at least",D11&gt;=$C11,D11&lt;=$C11),IF($B12="at least",D12&gt;=$C12,D12&lt;=$C12)),"Pass","Fail"))</f>
        <v>Pass</v>
      </c>
      <c r="E13" t="str">
        <f>IF(COUNT(E10:E12)=0,"",IF(AND(IF($B10="at least",E10&gt;=$C10,E10&lt;=$C10),IF($B11="at least",E11&gt;=$C11,E11&lt;=$C11),IF($B12="at least",E12&gt;=$C12,E12&lt;=$C12)),"Pass","Fail"))</f>
        <v>Pass</v>
      </c>
      <c r="F13" t="str">
        <f>IF(COUNT(F10:F12)=0,"",IF(AND(IF($B10="at least",F10&gt;=$C10,F10&lt;=$C10),IF($B11="at least",F11&gt;=$C11,F11&lt;=$C11),IF($B12="at least",F12&gt;=$C12,F12&lt;=$C12)),"Pass","Fail"))</f>
        <v>Pass</v>
      </c>
      <c r="G13" t="str">
        <f>IF(COUNT(G10:G12)=0,"",IF(AND(IF($B10="at least",G10&gt;=$C10,G10&lt;=$C10),IF($B11="at least",G11&gt;=$C11,G11&lt;=$C11),IF($B12="at least",G12&gt;=$C12,G12&lt;=$C12)),"Pass","Fail"))</f>
        <v>Pass</v>
      </c>
      <c r="H13" t="str">
        <f>IF(COUNT(H10:H12)=0,"",IF(AND(IF($B10="at least",H10&gt;=$C10,H10&lt;=$C10),IF($B11="at least",H11&gt;=$C11,H11&lt;=$C11),IF($B12="at least",H12&gt;=$C12,H12&lt;=$C12)),"Pass","Fail"))</f>
        <v>Fail</v>
      </c>
      <c r="I13" t="str">
        <f>IF(COUNT(I10:I12)=0,"",IF(AND(IF($B10="at least",I10&gt;=$C10,I10&lt;=$C10),IF($B11="at least",I11&gt;=$C11,I11&lt;=$C11),IF($B12="at least",I12&gt;=$C12,I12&lt;=$C12)),"Pass","Fail"))</f>
        <v>Fail</v>
      </c>
    </row>
    <row r="14">
      <c r="A14" s="7" t="inlineStr">
        <is>
          <t>Day</t>
        </is>
      </c>
      <c r="D14" t="n">
        <v>0</v>
      </c>
      <c r="E14" t="n">
        <v>2</v>
      </c>
      <c r="F14" t="n">
        <v>3</v>
      </c>
      <c r="G14" t="n">
        <v>4</v>
      </c>
      <c r="H14" t="n">
        <v>5</v>
      </c>
      <c r="I14" t="n">
        <v>7</v>
      </c>
    </row>
    <row r="15"/>
    <row r="16">
      <c r="A16" s="2" t="inlineStr">
        <is>
          <t>Last day everything passed</t>
        </is>
      </c>
      <c r="B16" s="8">
        <f>SUMPRODUCT(MAX((D13:I13="Pass")*(D14:I14)))</f>
        <v>4</v>
      </c>
    </row>
    <row r="17" ht="30" customHeight="1">
      <c r="A17" s="9" t="inlineStr">
        <is>
          <t>Shelf life to put on the label, days</t>
        </is>
      </c>
      <c r="B17" s="10">
        <f>ROUNDDOWN(B16*(1-B7),0)</f>
        <v>3</v>
      </c>
    </row>
    <row r="18">
      <c r="A18" s="2" t="inlineStr">
        <is>
          <t>Date for a batch made today</t>
        </is>
      </c>
      <c r="B18" s="11">
        <f>TODAY()+B17</f>
        <v>46317.0</v>
      </c>
    </row>
    <row r="19"/>
    <row r="20">
      <c r="A20" s="7" t="inlineStr">
        <is>
          <t>The limits here are the example's own. Set yours with your lab, and with a process authority where your product needs one.</t>
        </is>
      </c>
    </row>
  </sheetData>
  <conditionalFormatting sqref="D13:I13">
    <cfRule type="cellIs" priority="1" operator="equal" dxfId="0">
      <formula>"Fail"</formula>
    </cfRule>
  </conditionalFormatting>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1" t="inlineStr">
        <is>
          <t>Tortilla Shelf Life</t>
        </is>
      </c>
    </row>
    <row r="2" ht="15" customHeight="1">
      <c r="A2" s="12" t="inlineStr">
        <is>
          <t>From the article: https://www.tarostack.com/articles/tortillas-shelf-life</t>
        </is>
      </c>
    </row>
    <row r="3" ht="15" customHeight="1">
      <c r="A3" s="12" t="inlineStr"/>
    </row>
    <row r="4" ht="30" customHeight="1">
      <c r="A4" s="12" t="inlineStr">
        <is>
          <t>The example is the article's made-up Arizona tortilla maker's study; the limits are the example's own.</t>
        </is>
      </c>
    </row>
    <row r="5" ht="30" customHeight="1">
      <c r="A5" s="12" t="inlineStr">
        <is>
          <t>Study: the product, the lot tested, the day it was made, how it's stored, and the margin to leave. Then each test with its limit (pass if at least, or at most), and the result at each pull.</t>
        </is>
      </c>
    </row>
    <row r="6" ht="30" customHeight="1">
      <c r="A6" s="12" t="inlineStr">
        <is>
          <t>It marks each pull Pass or Fail, finds the last day everything passed, takes the margin off, and gives the shelf life to put on the label and the date for a batch made today.</t>
        </is>
      </c>
    </row>
    <row r="7" ht="30" customHeight="1">
      <c r="A7" s="12" t="inlineStr">
        <is>
          <t>Pull from the same lot each time, stored the way customers will store it. A real-time study takes as long as the shelf life.</t>
        </is>
      </c>
    </row>
    <row r="8" ht="15" customHeight="1">
      <c r="A8" s="12" t="inlineStr"/>
    </row>
    <row r="9" ht="15" customHeight="1">
      <c r="A9" s="12" t="inlineStr">
        <is>
          <t>Works in Excel (2010 and later), Google Sheets, LibreOffice and Numbers. No macros.</t>
        </is>
      </c>
    </row>
    <row r="10" ht="30" customHeight="1">
      <c r="A10" s="1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