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gar alcohol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'Sugar alcohols'!$1:$1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7" customWidth="1" min="3" max="3"/>
    <col width="7" customWidth="1" min="4" max="4"/>
    <col width="9" customWidth="1" min="5" max="5"/>
    <col width="8" customWidth="1" min="6" max="6"/>
    <col width="7" customWidth="1" min="7" max="7"/>
    <col width="8" customWidth="1" min="8" max="8"/>
    <col width="8" customWidth="1" min="9" max="9"/>
    <col width="9" customWidth="1" min="10" max="10"/>
    <col width="8" customWidth="1" min="11" max="11"/>
    <col width="8" customWidth="1" min="12" max="12"/>
    <col width="8" customWidth="1" min="13" max="13"/>
    <col width="10" customWidth="1" min="14" max="14"/>
    <col width="10" customWidth="1" min="15" max="15"/>
    <col width="9" customWidth="1" min="16" max="16"/>
    <col width="18" customWidth="1" min="17" max="17"/>
    <col width="10" customWidth="1" min="18" max="18"/>
    <col width="9" customWidth="1" min="19" max="19"/>
    <col width="9" customWidth="1" min="20" max="20"/>
    <col width="14" customWidth="1" min="21" max="21"/>
    <col width="9" customWidth="1" min="22" max="22"/>
    <col width="16" customWidth="1" min="23" max="23"/>
    <col width="30" customWidth="1" min="24" max="24"/>
    <col width="22" customWidth="1" min="25" max="25"/>
  </cols>
  <sheetData>
    <row r="1" ht="60" customHeight="1">
      <c r="A1" s="1" t="inlineStr">
        <is>
          <t>Product</t>
        </is>
      </c>
      <c r="B1" s="1" t="inlineStr">
        <is>
          <t>Reference amount, g</t>
        </is>
      </c>
      <c r="C1" s="1" t="inlineStr">
        <is>
          <t>Fat, g</t>
        </is>
      </c>
      <c r="D1" s="1" t="inlineStr">
        <is>
          <t>Protein, g</t>
        </is>
      </c>
      <c r="E1" s="1" t="inlineStr">
        <is>
          <t>Total carbohydrate, g</t>
        </is>
      </c>
      <c r="F1" s="1" t="inlineStr">
        <is>
          <t>Dietary fiber, g</t>
        </is>
      </c>
      <c r="G1" s="1" t="inlineStr">
        <is>
          <t>Sugars, g</t>
        </is>
      </c>
      <c r="H1" s="1" t="inlineStr">
        <is>
          <t>Isomalt, g</t>
        </is>
      </c>
      <c r="I1" s="1" t="inlineStr">
        <is>
          <t>Maltitol, g</t>
        </is>
      </c>
      <c r="J1" s="1" t="inlineStr">
        <is>
          <t>Erythritol, g</t>
        </is>
      </c>
      <c r="K1" s="1" t="inlineStr">
        <is>
          <t>Xylitol, g</t>
        </is>
      </c>
      <c r="L1" s="1" t="inlineStr">
        <is>
          <t>Sorbitol, g</t>
        </is>
      </c>
      <c r="M1" s="1" t="inlineStr">
        <is>
          <t>Mannitol, g</t>
        </is>
      </c>
      <c r="N1" s="1" t="inlineStr">
        <is>
          <t>Reference food's calories</t>
        </is>
      </c>
      <c r="O1" s="1" t="inlineStr">
        <is>
          <t>Servings a person might eat in a day</t>
        </is>
      </c>
      <c r="P1" s="1" t="inlineStr">
        <is>
          <t>Sugar alcohols, g</t>
        </is>
      </c>
      <c r="Q1" s="1" t="inlineStr">
        <is>
          <t>Line on the panel</t>
        </is>
      </c>
      <c r="R1" s="1" t="inlineStr">
        <is>
          <t>Calories, worked out</t>
        </is>
      </c>
      <c r="S1" s="1" t="inlineStr">
        <is>
          <t>Calories on the label</t>
        </is>
      </c>
      <c r="T1" s="1" t="inlineStr">
        <is>
          <t>Total sugars on the label, g</t>
        </is>
      </c>
      <c r="U1" s="1" t="inlineStr">
        <is>
          <t>Sugar free possible?</t>
        </is>
      </c>
      <c r="V1" s="1" t="inlineStr">
        <is>
          <t>Low calorie?</t>
        </is>
      </c>
      <c r="W1" s="1" t="inlineStr">
        <is>
          <t>Reduced calorie?</t>
        </is>
      </c>
      <c r="X1" s="1" t="inlineStr">
        <is>
          <t>Statement with sugar free</t>
        </is>
      </c>
      <c r="Y1" s="1" t="inlineStr">
        <is>
          <t>Laxative statement?</t>
        </is>
      </c>
    </row>
    <row r="2">
      <c r="A2" s="2" t="inlineStr">
        <is>
          <t>Classic English toffee</t>
        </is>
      </c>
      <c r="B2" s="2" t="n">
        <v>30</v>
      </c>
      <c r="C2" s="2" t="n">
        <v>11</v>
      </c>
      <c r="D2" s="2" t="n">
        <v>1</v>
      </c>
      <c r="E2" s="2" t="n">
        <v>17</v>
      </c>
      <c r="F2" s="2" t="n">
        <v>0.5</v>
      </c>
      <c r="G2" s="2" t="n">
        <v>16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/>
      <c r="O2" s="2" t="n">
        <v>3</v>
      </c>
      <c r="P2" s="2">
        <f>IF(A2="","",SUM(H2:M2))</f>
        <v>0</v>
      </c>
      <c r="Q2" s="2" t="str">
        <f>IF(OR(A2="",P2=0),"",IF(COUNTIF(H2:M2,"&gt;0")=1,LEFT(INDEX($H$1:$M$1,MATCH(TRUE,INDEX(H2:M2&gt;0,0),0)),LEN(INDEX($H$1:$M$1,MATCH(TRUE,INDEX(H2:M2&gt;0,0),0)))-3)&amp;" (its own name allowed)","Sugar Alcohol"))</f>
        <v/>
      </c>
      <c r="R2" s="3">
        <f>IF(A2="","",9*C2+4*D2+4*MAX(0,E2-F2-P2)+2*H2+2.1*I2+0*J2+2.4*K2+2.6*L2+1.6*M2)</f>
        <v>169</v>
      </c>
      <c r="S2" s="2">
        <f>IF(R2="","",IF(R2&lt;5,0,IF(R2&lt;=50,ROUND(R2/5,0)*5,ROUND(R2/10,0)*10)))</f>
        <v>170</v>
      </c>
      <c r="T2" s="2">
        <f>IF(A2="","",IF(G2&lt;0.5,0,ROUND(G2,0)))</f>
        <v>16</v>
      </c>
      <c r="U2" s="2" t="str">
        <f>IF(A2="","",IF(G2&lt;0.5,"Yes, if no sugar ingredients","No: 0.5 g or more sugars"))</f>
        <v>No: 0.5 g or more sugars</v>
      </c>
      <c r="V2" s="2" t="str">
        <f>IF(A2="","",IF(AND(R2&lt;=40,OR(B2&gt;30,R2*50/B2&lt;=40)),"Yes","No"))</f>
        <v>No</v>
      </c>
      <c r="W2" s="2" t="str">
        <f>IF(OR(A2="",N2=""),"",IF(R2&lt;=0.75*N2,"Yes: ","No: ")&amp;ROUND((1-R2/N2)*100,0)&amp;"% fewer")</f>
        <v/>
      </c>
      <c r="X2" s="2" t="str">
        <f>IF(OR(A2="",LEFT(U2,3)&lt;&gt;"Yes"),"",IF(OR(V2="Yes",LEFT(W2,3)="Yes"),"None, if it's labeled low or reduced calorie","Not a reduced calorie food, not a low calorie food, or not for weight control"))</f>
        <v/>
      </c>
      <c r="Y2" s="2" t="str">
        <f>IF(A2="","",IF(OR(L2*O2&gt;=50,M2*O2&gt;=20),"Yes: Excess consumption may have a laxative effect","Not under the sorbitol and mannitol rules"))</f>
        <v>Not under the sorbitol and mannitol rules</v>
      </c>
    </row>
    <row r="3" ht="30" customHeight="1">
      <c r="A3" s="2" t="inlineStr">
        <is>
          <t>Sugar-free English toffee</t>
        </is>
      </c>
      <c r="B3" s="2" t="n">
        <v>30</v>
      </c>
      <c r="C3" s="2" t="n">
        <v>11</v>
      </c>
      <c r="D3" s="2" t="n">
        <v>1</v>
      </c>
      <c r="E3" s="2" t="n">
        <v>16</v>
      </c>
      <c r="F3" s="2" t="n">
        <v>1</v>
      </c>
      <c r="G3" s="2" t="n">
        <v>0.4</v>
      </c>
      <c r="H3" s="2" t="n">
        <v>11</v>
      </c>
      <c r="I3" s="2" t="n">
        <v>3</v>
      </c>
      <c r="J3" s="2" t="n">
        <v>0</v>
      </c>
      <c r="K3" s="2" t="n">
        <v>0</v>
      </c>
      <c r="L3" s="2" t="n">
        <v>0</v>
      </c>
      <c r="M3" s="2" t="n">
        <v>0</v>
      </c>
      <c r="N3" s="2">
        <f>R2</f>
        <v>169</v>
      </c>
      <c r="O3" s="2" t="n">
        <v>3</v>
      </c>
      <c r="P3" s="2">
        <f>IF(A3="","",SUM(H3:M3))</f>
        <v>14</v>
      </c>
      <c r="Q3" s="2" t="str">
        <f>IF(OR(A3="",P3=0),"",IF(COUNTIF(H3:M3,"&gt;0")=1,LEFT(INDEX($H$1:$M$1,MATCH(TRUE,INDEX(H3:M3&gt;0,0),0)),LEN(INDEX($H$1:$M$1,MATCH(TRUE,INDEX(H3:M3&gt;0,0),0)))-3)&amp;" (its own name allowed)","Sugar Alcohol"))</f>
        <v>Sugar Alcohol</v>
      </c>
      <c r="R3" s="3">
        <f>IF(A3="","",9*C3+4*D3+4*MAX(0,E3-F3-P3)+2*H3+2.1*I3+0*J3+2.4*K3+2.6*L3+1.6*M3)</f>
        <v>135.3</v>
      </c>
      <c r="S3" s="2">
        <f>IF(R3="","",IF(R3&lt;5,0,IF(R3&lt;=50,ROUND(R3/5,0)*5,ROUND(R3/10,0)*10)))</f>
        <v>140</v>
      </c>
      <c r="T3" s="2">
        <f>IF(A3="","",IF(G3&lt;0.5,0,ROUND(G3,0)))</f>
        <v>0</v>
      </c>
      <c r="U3" s="2" t="str">
        <f>IF(A3="","",IF(G3&lt;0.5,"Yes, if no sugar ingredients","No: 0.5 g or more sugars"))</f>
        <v>Yes, if no sugar ingredients</v>
      </c>
      <c r="V3" s="2" t="str">
        <f>IF(A3="","",IF(AND(R3&lt;=40,OR(B3&gt;30,R3*50/B3&lt;=40)),"Yes","No"))</f>
        <v>No</v>
      </c>
      <c r="W3" s="2" t="str">
        <f>IF(OR(A3="",N3=""),"",IF(R3&lt;=0.75*N3,"Yes: ","No: ")&amp;ROUND((1-R3/N3)*100,0)&amp;"% fewer")</f>
        <v>No: 20% fewer</v>
      </c>
      <c r="X3" s="2" t="str">
        <f>IF(OR(A3="",LEFT(U3,3)&lt;&gt;"Yes"),"",IF(OR(V3="Yes",LEFT(W3,3)="Yes"),"None, if it's labeled low or reduced calorie","Not a reduced calorie food, not a low calorie food, or not for weight control"))</f>
        <v>Not a reduced calorie food, not a low calorie food, or not for weight control</v>
      </c>
      <c r="Y3" s="2" t="str">
        <f>IF(A3="","",IF(OR(L3*O3&gt;=50,M3*O3&gt;=20),"Yes: Excess consumption may have a laxative effect","Not under the sorbitol and mannitol rules"))</f>
        <v>Not under the sorbitol and mannitol rules</v>
      </c>
    </row>
    <row r="4">
      <c r="A4" s="2" t="inlineStr">
        <is>
          <t>Peppermint drops</t>
        </is>
      </c>
      <c r="B4" s="2" t="n">
        <v>15</v>
      </c>
      <c r="C4" s="2" t="n">
        <v>0</v>
      </c>
      <c r="D4" s="2" t="n">
        <v>0</v>
      </c>
      <c r="E4" s="2" t="n">
        <v>15</v>
      </c>
      <c r="F4" s="2" t="n">
        <v>0</v>
      </c>
      <c r="G4" s="2" t="n">
        <v>15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/>
      <c r="O4" s="2" t="n">
        <v>3</v>
      </c>
      <c r="P4" s="2">
        <f>IF(A4="","",SUM(H4:M4))</f>
        <v>0</v>
      </c>
      <c r="Q4" s="2" t="str">
        <f>IF(OR(A4="",P4=0),"",IF(COUNTIF(H4:M4,"&gt;0")=1,LEFT(INDEX($H$1:$M$1,MATCH(TRUE,INDEX(H4:M4&gt;0,0),0)),LEN(INDEX($H$1:$M$1,MATCH(TRUE,INDEX(H4:M4&gt;0,0),0)))-3)&amp;" (its own name allowed)","Sugar Alcohol"))</f>
        <v/>
      </c>
      <c r="R4" s="3">
        <f>IF(A4="","",9*C4+4*D4+4*MAX(0,E4-F4-P4)+2*H4+2.1*I4+0*J4+2.4*K4+2.6*L4+1.6*M4)</f>
        <v>60</v>
      </c>
      <c r="S4" s="2">
        <f>IF(R4="","",IF(R4&lt;5,0,IF(R4&lt;=50,ROUND(R4/5,0)*5,ROUND(R4/10,0)*10)))</f>
        <v>60</v>
      </c>
      <c r="T4" s="2">
        <f>IF(A4="","",IF(G4&lt;0.5,0,ROUND(G4,0)))</f>
        <v>15</v>
      </c>
      <c r="U4" s="2" t="str">
        <f>IF(A4="","",IF(G4&lt;0.5,"Yes, if no sugar ingredients","No: 0.5 g or more sugars"))</f>
        <v>No: 0.5 g or more sugars</v>
      </c>
      <c r="V4" s="2" t="str">
        <f>IF(A4="","",IF(AND(R4&lt;=40,OR(B4&gt;30,R4*50/B4&lt;=40)),"Yes","No"))</f>
        <v>No</v>
      </c>
      <c r="W4" s="2" t="str">
        <f>IF(OR(A4="",N4=""),"",IF(R4&lt;=0.75*N4,"Yes: ","No: ")&amp;ROUND((1-R4/N4)*100,0)&amp;"% fewer")</f>
        <v/>
      </c>
      <c r="X4" s="2" t="str">
        <f>IF(OR(A4="",LEFT(U4,3)&lt;&gt;"Yes"),"",IF(OR(V4="Yes",LEFT(W4,3)="Yes"),"None, if it's labeled low or reduced calorie","Not a reduced calorie food, not a low calorie food, or not for weight control"))</f>
        <v/>
      </c>
      <c r="Y4" s="2" t="str">
        <f>IF(A4="","",IF(OR(L4*O4&gt;=50,M4*O4&gt;=20),"Yes: Excess consumption may have a laxative effect","Not under the sorbitol and mannitol rules"))</f>
        <v>Not under the sorbitol and mannitol rules</v>
      </c>
    </row>
    <row r="5" ht="30" customHeight="1">
      <c r="A5" s="2" t="inlineStr">
        <is>
          <t>Sugar-free peppermint drops</t>
        </is>
      </c>
      <c r="B5" s="2" t="n">
        <v>15</v>
      </c>
      <c r="C5" s="2" t="n">
        <v>0</v>
      </c>
      <c r="D5" s="2" t="n">
        <v>0</v>
      </c>
      <c r="E5" s="2" t="n">
        <v>15</v>
      </c>
      <c r="F5" s="2" t="n">
        <v>0</v>
      </c>
      <c r="G5" s="2" t="n">
        <v>0</v>
      </c>
      <c r="H5" s="2" t="n">
        <v>15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>
        <f>R4</f>
        <v>60</v>
      </c>
      <c r="O5" s="2" t="n">
        <v>3</v>
      </c>
      <c r="P5" s="2">
        <f>IF(A5="","",SUM(H5:M5))</f>
        <v>15</v>
      </c>
      <c r="Q5" s="2" t="str">
        <f>IF(OR(A5="",P5=0),"",IF(COUNTIF(H5:M5,"&gt;0")=1,LEFT(INDEX($H$1:$M$1,MATCH(TRUE,INDEX(H5:M5&gt;0,0),0)),LEN(INDEX($H$1:$M$1,MATCH(TRUE,INDEX(H5:M5&gt;0,0),0)))-3)&amp;" (its own name allowed)","Sugar Alcohol"))</f>
        <v>Isomalt (its own name allowed)</v>
      </c>
      <c r="R5" s="3">
        <f>IF(A5="","",9*C5+4*D5+4*MAX(0,E5-F5-P5)+2*H5+2.1*I5+0*J5+2.4*K5+2.6*L5+1.6*M5)</f>
        <v>30</v>
      </c>
      <c r="S5" s="2">
        <f>IF(R5="","",IF(R5&lt;5,0,IF(R5&lt;=50,ROUND(R5/5,0)*5,ROUND(R5/10,0)*10)))</f>
        <v>30</v>
      </c>
      <c r="T5" s="2">
        <f>IF(A5="","",IF(G5&lt;0.5,0,ROUND(G5,0)))</f>
        <v>0</v>
      </c>
      <c r="U5" s="2" t="str">
        <f>IF(A5="","",IF(G5&lt;0.5,"Yes, if no sugar ingredients","No: 0.5 g or more sugars"))</f>
        <v>Yes, if no sugar ingredients</v>
      </c>
      <c r="V5" s="2" t="str">
        <f>IF(A5="","",IF(AND(R5&lt;=40,OR(B5&gt;30,R5*50/B5&lt;=40)),"Yes","No"))</f>
        <v>No</v>
      </c>
      <c r="W5" s="2" t="str">
        <f>IF(OR(A5="",N5=""),"",IF(R5&lt;=0.75*N5,"Yes: ","No: ")&amp;ROUND((1-R5/N5)*100,0)&amp;"% fewer")</f>
        <v>Yes: 50% fewer</v>
      </c>
      <c r="X5" s="2" t="str">
        <f>IF(OR(A5="",LEFT(U5,3)&lt;&gt;"Yes"),"",IF(OR(V5="Yes",LEFT(W5,3)="Yes"),"None, if it's labeled low or reduced calorie","Not a reduced calorie food, not a low calorie food, or not for weight control"))</f>
        <v>None, if it's labeled low or reduced calorie</v>
      </c>
      <c r="Y5" s="2" t="str">
        <f>IF(A5="","",IF(OR(L5*O5&gt;=50,M5*O5&gt;=20),"Yes: Excess consumption may have a laxative effect","Not under the sorbitol and mannitol rules"))</f>
        <v>Not under the sorbitol and mannitol rules</v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str">
        <f>IF(A6="","",SUM(H6:M6))</f>
        <v/>
      </c>
      <c r="Q6" s="2" t="str">
        <f>IF(OR(A6="",P6=0),"",IF(COUNTIF(H6:M6,"&gt;0")=1,LEFT(INDEX($H$1:$M$1,MATCH(TRUE,INDEX(H6:M6&gt;0,0),0)),LEN(INDEX($H$1:$M$1,MATCH(TRUE,INDEX(H6:M6&gt;0,0),0)))-3)&amp;" (its own name allowed)","Sugar Alcohol"))</f>
        <v/>
      </c>
      <c r="R6" s="3" t="str">
        <f>IF(A6="","",9*C6+4*D6+4*MAX(0,E6-F6-P6)+2*H6+2.1*I6+0*J6+2.4*K6+2.6*L6+1.6*M6)</f>
        <v/>
      </c>
      <c r="S6" s="2" t="str">
        <f>IF(R6="","",IF(R6&lt;5,0,IF(R6&lt;=50,ROUND(R6/5,0)*5,ROUND(R6/10,0)*10)))</f>
        <v/>
      </c>
      <c r="T6" s="2" t="str">
        <f>IF(A6="","",IF(G6&lt;0.5,0,ROUND(G6,0)))</f>
        <v/>
      </c>
      <c r="U6" s="2" t="str">
        <f>IF(A6="","",IF(G6&lt;0.5,"Yes, if no sugar ingredients","No: 0.5 g or more sugars"))</f>
        <v/>
      </c>
      <c r="V6" s="2" t="str">
        <f>IF(A6="","",IF(AND(R6&lt;=40,OR(B6&gt;30,R6*50/B6&lt;=40)),"Yes","No"))</f>
        <v/>
      </c>
      <c r="W6" s="2" t="str">
        <f>IF(OR(A6="",N6=""),"",IF(R6&lt;=0.75*N6,"Yes: ","No: ")&amp;ROUND((1-R6/N6)*100,0)&amp;"% fewer")</f>
        <v/>
      </c>
      <c r="X6" s="2" t="str">
        <f>IF(OR(A6="",LEFT(U6,3)&lt;&gt;"Yes"),"",IF(OR(V6="Yes",LEFT(W6,3)="Yes"),"None, if it's labeled low or reduced calorie","Not a reduced calorie food, not a low calorie food, or not for weight control"))</f>
        <v/>
      </c>
      <c r="Y6" s="2" t="str">
        <f>IF(A6="","",IF(OR(L6*O6&gt;=50,M6*O6&gt;=20),"Yes: Excess consumption may have a laxative effect","Not under the sorbitol and mannitol rules"))</f>
        <v/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str">
        <f>IF(A7="","",SUM(H7:M7))</f>
        <v/>
      </c>
      <c r="Q7" s="2" t="str">
        <f>IF(OR(A7="",P7=0),"",IF(COUNTIF(H7:M7,"&gt;0")=1,LEFT(INDEX($H$1:$M$1,MATCH(TRUE,INDEX(H7:M7&gt;0,0),0)),LEN(INDEX($H$1:$M$1,MATCH(TRUE,INDEX(H7:M7&gt;0,0),0)))-3)&amp;" (its own name allowed)","Sugar Alcohol"))</f>
        <v/>
      </c>
      <c r="R7" s="3" t="str">
        <f>IF(A7="","",9*C7+4*D7+4*MAX(0,E7-F7-P7)+2*H7+2.1*I7+0*J7+2.4*K7+2.6*L7+1.6*M7)</f>
        <v/>
      </c>
      <c r="S7" s="2" t="str">
        <f>IF(R7="","",IF(R7&lt;5,0,IF(R7&lt;=50,ROUND(R7/5,0)*5,ROUND(R7/10,0)*10)))</f>
        <v/>
      </c>
      <c r="T7" s="2" t="str">
        <f>IF(A7="","",IF(G7&lt;0.5,0,ROUND(G7,0)))</f>
        <v/>
      </c>
      <c r="U7" s="2" t="str">
        <f>IF(A7="","",IF(G7&lt;0.5,"Yes, if no sugar ingredients","No: 0.5 g or more sugars"))</f>
        <v/>
      </c>
      <c r="V7" s="2" t="str">
        <f>IF(A7="","",IF(AND(R7&lt;=40,OR(B7&gt;30,R7*50/B7&lt;=40)),"Yes","No"))</f>
        <v/>
      </c>
      <c r="W7" s="2" t="str">
        <f>IF(OR(A7="",N7=""),"",IF(R7&lt;=0.75*N7,"Yes: ","No: ")&amp;ROUND((1-R7/N7)*100,0)&amp;"% fewer")</f>
        <v/>
      </c>
      <c r="X7" s="2" t="str">
        <f>IF(OR(A7="",LEFT(U7,3)&lt;&gt;"Yes"),"",IF(OR(V7="Yes",LEFT(W7,3)="Yes"),"None, if it's labeled low or reduced calorie","Not a reduced calorie food, not a low calorie food, or not for weight control"))</f>
        <v/>
      </c>
      <c r="Y7" s="2" t="str">
        <f>IF(A7="","",IF(OR(L7*O7&gt;=50,M7*O7&gt;=20),"Yes: Excess consumption may have a laxative effect","Not under the sorbitol and mannitol rules"))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str">
        <f>IF(A8="","",SUM(H8:M8))</f>
        <v/>
      </c>
      <c r="Q8" s="2" t="str">
        <f>IF(OR(A8="",P8=0),"",IF(COUNTIF(H8:M8,"&gt;0")=1,LEFT(INDEX($H$1:$M$1,MATCH(TRUE,INDEX(H8:M8&gt;0,0),0)),LEN(INDEX($H$1:$M$1,MATCH(TRUE,INDEX(H8:M8&gt;0,0),0)))-3)&amp;" (its own name allowed)","Sugar Alcohol"))</f>
        <v/>
      </c>
      <c r="R8" s="3" t="str">
        <f>IF(A8="","",9*C8+4*D8+4*MAX(0,E8-F8-P8)+2*H8+2.1*I8+0*J8+2.4*K8+2.6*L8+1.6*M8)</f>
        <v/>
      </c>
      <c r="S8" s="2" t="str">
        <f>IF(R8="","",IF(R8&lt;5,0,IF(R8&lt;=50,ROUND(R8/5,0)*5,ROUND(R8/10,0)*10)))</f>
        <v/>
      </c>
      <c r="T8" s="2" t="str">
        <f>IF(A8="","",IF(G8&lt;0.5,0,ROUND(G8,0)))</f>
        <v/>
      </c>
      <c r="U8" s="2" t="str">
        <f>IF(A8="","",IF(G8&lt;0.5,"Yes, if no sugar ingredients","No: 0.5 g or more sugars"))</f>
        <v/>
      </c>
      <c r="V8" s="2" t="str">
        <f>IF(A8="","",IF(AND(R8&lt;=40,OR(B8&gt;30,R8*50/B8&lt;=40)),"Yes","No"))</f>
        <v/>
      </c>
      <c r="W8" s="2" t="str">
        <f>IF(OR(A8="",N8=""),"",IF(R8&lt;=0.75*N8,"Yes: ","No: ")&amp;ROUND((1-R8/N8)*100,0)&amp;"% fewer")</f>
        <v/>
      </c>
      <c r="X8" s="2" t="str">
        <f>IF(OR(A8="",LEFT(U8,3)&lt;&gt;"Yes"),"",IF(OR(V8="Yes",LEFT(W8,3)="Yes"),"None, if it's labeled low or reduced calorie","Not a reduced calorie food, not a low calorie food, or not for weight control"))</f>
        <v/>
      </c>
      <c r="Y8" s="2" t="str">
        <f>IF(A8="","",IF(OR(L8*O8&gt;=50,M8*O8&gt;=20),"Yes: Excess consumption may have a laxative effect","Not under the sorbitol and mannitol rules"))</f>
        <v/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str">
        <f>IF(A9="","",SUM(H9:M9))</f>
        <v/>
      </c>
      <c r="Q9" s="2" t="str">
        <f>IF(OR(A9="",P9=0),"",IF(COUNTIF(H9:M9,"&gt;0")=1,LEFT(INDEX($H$1:$M$1,MATCH(TRUE,INDEX(H9:M9&gt;0,0),0)),LEN(INDEX($H$1:$M$1,MATCH(TRUE,INDEX(H9:M9&gt;0,0),0)))-3)&amp;" (its own name allowed)","Sugar Alcohol"))</f>
        <v/>
      </c>
      <c r="R9" s="3" t="str">
        <f>IF(A9="","",9*C9+4*D9+4*MAX(0,E9-F9-P9)+2*H9+2.1*I9+0*J9+2.4*K9+2.6*L9+1.6*M9)</f>
        <v/>
      </c>
      <c r="S9" s="2" t="str">
        <f>IF(R9="","",IF(R9&lt;5,0,IF(R9&lt;=50,ROUND(R9/5,0)*5,ROUND(R9/10,0)*10)))</f>
        <v/>
      </c>
      <c r="T9" s="2" t="str">
        <f>IF(A9="","",IF(G9&lt;0.5,0,ROUND(G9,0)))</f>
        <v/>
      </c>
      <c r="U9" s="2" t="str">
        <f>IF(A9="","",IF(G9&lt;0.5,"Yes, if no sugar ingredients","No: 0.5 g or more sugars"))</f>
        <v/>
      </c>
      <c r="V9" s="2" t="str">
        <f>IF(A9="","",IF(AND(R9&lt;=40,OR(B9&gt;30,R9*50/B9&lt;=40)),"Yes","No"))</f>
        <v/>
      </c>
      <c r="W9" s="2" t="str">
        <f>IF(OR(A9="",N9=""),"",IF(R9&lt;=0.75*N9,"Yes: ","No: ")&amp;ROUND((1-R9/N9)*100,0)&amp;"% fewer")</f>
        <v/>
      </c>
      <c r="X9" s="2" t="str">
        <f>IF(OR(A9="",LEFT(U9,3)&lt;&gt;"Yes"),"",IF(OR(V9="Yes",LEFT(W9,3)="Yes"),"None, if it's labeled low or reduced calorie","Not a reduced calorie food, not a low calorie food, or not for weight control"))</f>
        <v/>
      </c>
      <c r="Y9" s="2" t="str">
        <f>IF(A9="","",IF(OR(L9*O9&gt;=50,M9*O9&gt;=20),"Yes: Excess consumption may have a laxative effect","Not under the sorbitol and mannitol rules"))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str">
        <f>IF(A10="","",SUM(H10:M10))</f>
        <v/>
      </c>
      <c r="Q10" s="2" t="str">
        <f>IF(OR(A10="",P10=0),"",IF(COUNTIF(H10:M10,"&gt;0")=1,LEFT(INDEX($H$1:$M$1,MATCH(TRUE,INDEX(H10:M10&gt;0,0),0)),LEN(INDEX($H$1:$M$1,MATCH(TRUE,INDEX(H10:M10&gt;0,0),0)))-3)&amp;" (its own name allowed)","Sugar Alcohol"))</f>
        <v/>
      </c>
      <c r="R10" s="3" t="str">
        <f>IF(A10="","",9*C10+4*D10+4*MAX(0,E10-F10-P10)+2*H10+2.1*I10+0*J10+2.4*K10+2.6*L10+1.6*M10)</f>
        <v/>
      </c>
      <c r="S10" s="2" t="str">
        <f>IF(R10="","",IF(R10&lt;5,0,IF(R10&lt;=50,ROUND(R10/5,0)*5,ROUND(R10/10,0)*10)))</f>
        <v/>
      </c>
      <c r="T10" s="2" t="str">
        <f>IF(A10="","",IF(G10&lt;0.5,0,ROUND(G10,0)))</f>
        <v/>
      </c>
      <c r="U10" s="2" t="str">
        <f>IF(A10="","",IF(G10&lt;0.5,"Yes, if no sugar ingredients","No: 0.5 g or more sugars"))</f>
        <v/>
      </c>
      <c r="V10" s="2" t="str">
        <f>IF(A10="","",IF(AND(R10&lt;=40,OR(B10&gt;30,R10*50/B10&lt;=40)),"Yes","No"))</f>
        <v/>
      </c>
      <c r="W10" s="2" t="str">
        <f>IF(OR(A10="",N10=""),"",IF(R10&lt;=0.75*N10,"Yes: ","No: ")&amp;ROUND((1-R10/N10)*100,0)&amp;"% fewer")</f>
        <v/>
      </c>
      <c r="X10" s="2" t="str">
        <f>IF(OR(A10="",LEFT(U10,3)&lt;&gt;"Yes"),"",IF(OR(V10="Yes",LEFT(W10,3)="Yes"),"None, if it's labeled low or reduced calorie","Not a reduced calorie food, not a low calorie food, or not for weight control"))</f>
        <v/>
      </c>
      <c r="Y10" s="2" t="str">
        <f>IF(A10="","",IF(OR(L10*O10&gt;=50,M10*O10&gt;=20),"Yes: Excess consumption may have a laxative effect","Not under the sorbitol and mannitol rules"))</f>
        <v/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str">
        <f>IF(A11="","",SUM(H11:M11))</f>
        <v/>
      </c>
      <c r="Q11" s="2" t="str">
        <f>IF(OR(A11="",P11=0),"",IF(COUNTIF(H11:M11,"&gt;0")=1,LEFT(INDEX($H$1:$M$1,MATCH(TRUE,INDEX(H11:M11&gt;0,0),0)),LEN(INDEX($H$1:$M$1,MATCH(TRUE,INDEX(H11:M11&gt;0,0),0)))-3)&amp;" (its own name allowed)","Sugar Alcohol"))</f>
        <v/>
      </c>
      <c r="R11" s="3" t="str">
        <f>IF(A11="","",9*C11+4*D11+4*MAX(0,E11-F11-P11)+2*H11+2.1*I11+0*J11+2.4*K11+2.6*L11+1.6*M11)</f>
        <v/>
      </c>
      <c r="S11" s="2" t="str">
        <f>IF(R11="","",IF(R11&lt;5,0,IF(R11&lt;=50,ROUND(R11/5,0)*5,ROUND(R11/10,0)*10)))</f>
        <v/>
      </c>
      <c r="T11" s="2" t="str">
        <f>IF(A11="","",IF(G11&lt;0.5,0,ROUND(G11,0)))</f>
        <v/>
      </c>
      <c r="U11" s="2" t="str">
        <f>IF(A11="","",IF(G11&lt;0.5,"Yes, if no sugar ingredients","No: 0.5 g or more sugars"))</f>
        <v/>
      </c>
      <c r="V11" s="2" t="str">
        <f>IF(A11="","",IF(AND(R11&lt;=40,OR(B11&gt;30,R11*50/B11&lt;=40)),"Yes","No"))</f>
        <v/>
      </c>
      <c r="W11" s="2" t="str">
        <f>IF(OR(A11="",N11=""),"",IF(R11&lt;=0.75*N11,"Yes: ","No: ")&amp;ROUND((1-R11/N11)*100,0)&amp;"% fewer")</f>
        <v/>
      </c>
      <c r="X11" s="2" t="str">
        <f>IF(OR(A11="",LEFT(U11,3)&lt;&gt;"Yes"),"",IF(OR(V11="Yes",LEFT(W11,3)="Yes"),"None, if it's labeled low or reduced calorie","Not a reduced calorie food, not a low calorie food, or not for weight control"))</f>
        <v/>
      </c>
      <c r="Y11" s="2" t="str">
        <f>IF(A11="","",IF(OR(L11*O11&gt;=50,M11*O11&gt;=20),"Yes: Excess consumption may have a laxative effect","Not under the sorbitol and mannitol rules"))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str">
        <f>IF(A12="","",SUM(H12:M12))</f>
        <v/>
      </c>
      <c r="Q12" s="2" t="str">
        <f>IF(OR(A12="",P12=0),"",IF(COUNTIF(H12:M12,"&gt;0")=1,LEFT(INDEX($H$1:$M$1,MATCH(TRUE,INDEX(H12:M12&gt;0,0),0)),LEN(INDEX($H$1:$M$1,MATCH(TRUE,INDEX(H12:M12&gt;0,0),0)))-3)&amp;" (its own name allowed)","Sugar Alcohol"))</f>
        <v/>
      </c>
      <c r="R12" s="3" t="str">
        <f>IF(A12="","",9*C12+4*D12+4*MAX(0,E12-F12-P12)+2*H12+2.1*I12+0*J12+2.4*K12+2.6*L12+1.6*M12)</f>
        <v/>
      </c>
      <c r="S12" s="2" t="str">
        <f>IF(R12="","",IF(R12&lt;5,0,IF(R12&lt;=50,ROUND(R12/5,0)*5,ROUND(R12/10,0)*10)))</f>
        <v/>
      </c>
      <c r="T12" s="2" t="str">
        <f>IF(A12="","",IF(G12&lt;0.5,0,ROUND(G12,0)))</f>
        <v/>
      </c>
      <c r="U12" s="2" t="str">
        <f>IF(A12="","",IF(G12&lt;0.5,"Yes, if no sugar ingredients","No: 0.5 g or more sugars"))</f>
        <v/>
      </c>
      <c r="V12" s="2" t="str">
        <f>IF(A12="","",IF(AND(R12&lt;=40,OR(B12&gt;30,R12*50/B12&lt;=40)),"Yes","No"))</f>
        <v/>
      </c>
      <c r="W12" s="2" t="str">
        <f>IF(OR(A12="",N12=""),"",IF(R12&lt;=0.75*N12,"Yes: ","No: ")&amp;ROUND((1-R12/N12)*100,0)&amp;"% fewer")</f>
        <v/>
      </c>
      <c r="X12" s="2" t="str">
        <f>IF(OR(A12="",LEFT(U12,3)&lt;&gt;"Yes"),"",IF(OR(V12="Yes",LEFT(W12,3)="Yes"),"None, if it's labeled low or reduced calorie","Not a reduced calorie food, not a low calorie food, or not for weight control"))</f>
        <v/>
      </c>
      <c r="Y12" s="2" t="str">
        <f>IF(A12="","",IF(OR(L12*O12&gt;=50,M12*O12&gt;=20),"Yes: Excess consumption may have a laxative effect","Not under the sorbitol and mannitol rules"))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str">
        <f>IF(A13="","",SUM(H13:M13))</f>
        <v/>
      </c>
      <c r="Q13" s="2" t="str">
        <f>IF(OR(A13="",P13=0),"",IF(COUNTIF(H13:M13,"&gt;0")=1,LEFT(INDEX($H$1:$M$1,MATCH(TRUE,INDEX(H13:M13&gt;0,0),0)),LEN(INDEX($H$1:$M$1,MATCH(TRUE,INDEX(H13:M13&gt;0,0),0)))-3)&amp;" (its own name allowed)","Sugar Alcohol"))</f>
        <v/>
      </c>
      <c r="R13" s="3" t="str">
        <f>IF(A13="","",9*C13+4*D13+4*MAX(0,E13-F13-P13)+2*H13+2.1*I13+0*J13+2.4*K13+2.6*L13+1.6*M13)</f>
        <v/>
      </c>
      <c r="S13" s="2" t="str">
        <f>IF(R13="","",IF(R13&lt;5,0,IF(R13&lt;=50,ROUND(R13/5,0)*5,ROUND(R13/10,0)*10)))</f>
        <v/>
      </c>
      <c r="T13" s="2" t="str">
        <f>IF(A13="","",IF(G13&lt;0.5,0,ROUND(G13,0)))</f>
        <v/>
      </c>
      <c r="U13" s="2" t="str">
        <f>IF(A13="","",IF(G13&lt;0.5,"Yes, if no sugar ingredients","No: 0.5 g or more sugars"))</f>
        <v/>
      </c>
      <c r="V13" s="2" t="str">
        <f>IF(A13="","",IF(AND(R13&lt;=40,OR(B13&gt;30,R13*50/B13&lt;=40)),"Yes","No"))</f>
        <v/>
      </c>
      <c r="W13" s="2" t="str">
        <f>IF(OR(A13="",N13=""),"",IF(R13&lt;=0.75*N13,"Yes: ","No: ")&amp;ROUND((1-R13/N13)*100,0)&amp;"% fewer")</f>
        <v/>
      </c>
      <c r="X13" s="2" t="str">
        <f>IF(OR(A13="",LEFT(U13,3)&lt;&gt;"Yes"),"",IF(OR(V13="Yes",LEFT(W13,3)="Yes"),"None, if it's labeled low or reduced calorie","Not a reduced calorie food, not a low calorie food, or not for weight control"))</f>
        <v/>
      </c>
      <c r="Y13" s="2" t="str">
        <f>IF(A13="","",IF(OR(L13*O13&gt;=50,M13*O13&gt;=20),"Yes: Excess consumption may have a laxative effect","Not under the sorbitol and mannitol rules"))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str">
        <f>IF(A14="","",SUM(H14:M14))</f>
        <v/>
      </c>
      <c r="Q14" s="2" t="str">
        <f>IF(OR(A14="",P14=0),"",IF(COUNTIF(H14:M14,"&gt;0")=1,LEFT(INDEX($H$1:$M$1,MATCH(TRUE,INDEX(H14:M14&gt;0,0),0)),LEN(INDEX($H$1:$M$1,MATCH(TRUE,INDEX(H14:M14&gt;0,0),0)))-3)&amp;" (its own name allowed)","Sugar Alcohol"))</f>
        <v/>
      </c>
      <c r="R14" s="3" t="str">
        <f>IF(A14="","",9*C14+4*D14+4*MAX(0,E14-F14-P14)+2*H14+2.1*I14+0*J14+2.4*K14+2.6*L14+1.6*M14)</f>
        <v/>
      </c>
      <c r="S14" s="2" t="str">
        <f>IF(R14="","",IF(R14&lt;5,0,IF(R14&lt;=50,ROUND(R14/5,0)*5,ROUND(R14/10,0)*10)))</f>
        <v/>
      </c>
      <c r="T14" s="2" t="str">
        <f>IF(A14="","",IF(G14&lt;0.5,0,ROUND(G14,0)))</f>
        <v/>
      </c>
      <c r="U14" s="2" t="str">
        <f>IF(A14="","",IF(G14&lt;0.5,"Yes, if no sugar ingredients","No: 0.5 g or more sugars"))</f>
        <v/>
      </c>
      <c r="V14" s="2" t="str">
        <f>IF(A14="","",IF(AND(R14&lt;=40,OR(B14&gt;30,R14*50/B14&lt;=40)),"Yes","No"))</f>
        <v/>
      </c>
      <c r="W14" s="2" t="str">
        <f>IF(OR(A14="",N14=""),"",IF(R14&lt;=0.75*N14,"Yes: ","No: ")&amp;ROUND((1-R14/N14)*100,0)&amp;"% fewer")</f>
        <v/>
      </c>
      <c r="X14" s="2" t="str">
        <f>IF(OR(A14="",LEFT(U14,3)&lt;&gt;"Yes"),"",IF(OR(V14="Yes",LEFT(W14,3)="Yes"),"None, if it's labeled low or reduced calorie","Not a reduced calorie food, not a low calorie food, or not for weight control"))</f>
        <v/>
      </c>
      <c r="Y14" s="2" t="str">
        <f>IF(A14="","",IF(OR(L14*O14&gt;=50,M14*O14&gt;=20),"Yes: Excess consumption may have a laxative effect","Not under the sorbitol and mannitol rules"))</f>
        <v/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str">
        <f>IF(A15="","",SUM(H15:M15))</f>
        <v/>
      </c>
      <c r="Q15" s="2" t="str">
        <f>IF(OR(A15="",P15=0),"",IF(COUNTIF(H15:M15,"&gt;0")=1,LEFT(INDEX($H$1:$M$1,MATCH(TRUE,INDEX(H15:M15&gt;0,0),0)),LEN(INDEX($H$1:$M$1,MATCH(TRUE,INDEX(H15:M15&gt;0,0),0)))-3)&amp;" (its own name allowed)","Sugar Alcohol"))</f>
        <v/>
      </c>
      <c r="R15" s="3" t="str">
        <f>IF(A15="","",9*C15+4*D15+4*MAX(0,E15-F15-P15)+2*H15+2.1*I15+0*J15+2.4*K15+2.6*L15+1.6*M15)</f>
        <v/>
      </c>
      <c r="S15" s="2" t="str">
        <f>IF(R15="","",IF(R15&lt;5,0,IF(R15&lt;=50,ROUND(R15/5,0)*5,ROUND(R15/10,0)*10)))</f>
        <v/>
      </c>
      <c r="T15" s="2" t="str">
        <f>IF(A15="","",IF(G15&lt;0.5,0,ROUND(G15,0)))</f>
        <v/>
      </c>
      <c r="U15" s="2" t="str">
        <f>IF(A15="","",IF(G15&lt;0.5,"Yes, if no sugar ingredients","No: 0.5 g or more sugars"))</f>
        <v/>
      </c>
      <c r="V15" s="2" t="str">
        <f>IF(A15="","",IF(AND(R15&lt;=40,OR(B15&gt;30,R15*50/B15&lt;=40)),"Yes","No"))</f>
        <v/>
      </c>
      <c r="W15" s="2" t="str">
        <f>IF(OR(A15="",N15=""),"",IF(R15&lt;=0.75*N15,"Yes: ","No: ")&amp;ROUND((1-R15/N15)*100,0)&amp;"% fewer")</f>
        <v/>
      </c>
      <c r="X15" s="2" t="str">
        <f>IF(OR(A15="",LEFT(U15,3)&lt;&gt;"Yes"),"",IF(OR(V15="Yes",LEFT(W15,3)="Yes"),"None, if it's labeled low or reduced calorie","Not a reduced calorie food, not a low calorie food, or not for weight control"))</f>
        <v/>
      </c>
      <c r="Y15" s="2" t="str">
        <f>IF(A15="","",IF(OR(L15*O15&gt;=50,M15*O15&gt;=20),"Yes: Excess consumption may have a laxative effect","Not under the sorbitol and mannitol rules"))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str">
        <f>IF(A16="","",SUM(H16:M16))</f>
        <v/>
      </c>
      <c r="Q16" s="2" t="str">
        <f>IF(OR(A16="",P16=0),"",IF(COUNTIF(H16:M16,"&gt;0")=1,LEFT(INDEX($H$1:$M$1,MATCH(TRUE,INDEX(H16:M16&gt;0,0),0)),LEN(INDEX($H$1:$M$1,MATCH(TRUE,INDEX(H16:M16&gt;0,0),0)))-3)&amp;" (its own name allowed)","Sugar Alcohol"))</f>
        <v/>
      </c>
      <c r="R16" s="3" t="str">
        <f>IF(A16="","",9*C16+4*D16+4*MAX(0,E16-F16-P16)+2*H16+2.1*I16+0*J16+2.4*K16+2.6*L16+1.6*M16)</f>
        <v/>
      </c>
      <c r="S16" s="2" t="str">
        <f>IF(R16="","",IF(R16&lt;5,0,IF(R16&lt;=50,ROUND(R16/5,0)*5,ROUND(R16/10,0)*10)))</f>
        <v/>
      </c>
      <c r="T16" s="2" t="str">
        <f>IF(A16="","",IF(G16&lt;0.5,0,ROUND(G16,0)))</f>
        <v/>
      </c>
      <c r="U16" s="2" t="str">
        <f>IF(A16="","",IF(G16&lt;0.5,"Yes, if no sugar ingredients","No: 0.5 g or more sugars"))</f>
        <v/>
      </c>
      <c r="V16" s="2" t="str">
        <f>IF(A16="","",IF(AND(R16&lt;=40,OR(B16&gt;30,R16*50/B16&lt;=40)),"Yes","No"))</f>
        <v/>
      </c>
      <c r="W16" s="2" t="str">
        <f>IF(OR(A16="",N16=""),"",IF(R16&lt;=0.75*N16,"Yes: ","No: ")&amp;ROUND((1-R16/N16)*100,0)&amp;"% fewer")</f>
        <v/>
      </c>
      <c r="X16" s="2" t="str">
        <f>IF(OR(A16="",LEFT(U16,3)&lt;&gt;"Yes"),"",IF(OR(V16="Yes",LEFT(W16,3)="Yes"),"None, if it's labeled low or reduced calorie","Not a reduced calorie food, not a low calorie food, or not for weight control"))</f>
        <v/>
      </c>
      <c r="Y16" s="2" t="str">
        <f>IF(A16="","",IF(OR(L16*O16&gt;=50,M16*O16&gt;=20),"Yes: Excess consumption may have a laxative effect","Not under the sorbitol and mannitol rules"))</f>
        <v/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str">
        <f>IF(A17="","",SUM(H17:M17))</f>
        <v/>
      </c>
      <c r="Q17" s="2" t="str">
        <f>IF(OR(A17="",P17=0),"",IF(COUNTIF(H17:M17,"&gt;0")=1,LEFT(INDEX($H$1:$M$1,MATCH(TRUE,INDEX(H17:M17&gt;0,0),0)),LEN(INDEX($H$1:$M$1,MATCH(TRUE,INDEX(H17:M17&gt;0,0),0)))-3)&amp;" (its own name allowed)","Sugar Alcohol"))</f>
        <v/>
      </c>
      <c r="R17" s="3" t="str">
        <f>IF(A17="","",9*C17+4*D17+4*MAX(0,E17-F17-P17)+2*H17+2.1*I17+0*J17+2.4*K17+2.6*L17+1.6*M17)</f>
        <v/>
      </c>
      <c r="S17" s="2" t="str">
        <f>IF(R17="","",IF(R17&lt;5,0,IF(R17&lt;=50,ROUND(R17/5,0)*5,ROUND(R17/10,0)*10)))</f>
        <v/>
      </c>
      <c r="T17" s="2" t="str">
        <f>IF(A17="","",IF(G17&lt;0.5,0,ROUND(G17,0)))</f>
        <v/>
      </c>
      <c r="U17" s="2" t="str">
        <f>IF(A17="","",IF(G17&lt;0.5,"Yes, if no sugar ingredients","No: 0.5 g or more sugars"))</f>
        <v/>
      </c>
      <c r="V17" s="2" t="str">
        <f>IF(A17="","",IF(AND(R17&lt;=40,OR(B17&gt;30,R17*50/B17&lt;=40)),"Yes","No"))</f>
        <v/>
      </c>
      <c r="W17" s="2" t="str">
        <f>IF(OR(A17="",N17=""),"",IF(R17&lt;=0.75*N17,"Yes: ","No: ")&amp;ROUND((1-R17/N17)*100,0)&amp;"% fewer")</f>
        <v/>
      </c>
      <c r="X17" s="2" t="str">
        <f>IF(OR(A17="",LEFT(U17,3)&lt;&gt;"Yes"),"",IF(OR(V17="Yes",LEFT(W17,3)="Yes"),"None, if it's labeled low or reduced calorie","Not a reduced calorie food, not a low calorie food, or not for weight control"))</f>
        <v/>
      </c>
      <c r="Y17" s="2" t="str">
        <f>IF(A17="","",IF(OR(L17*O17&gt;=50,M17*O17&gt;=20),"Yes: Excess consumption may have a laxative effect","Not under the sorbitol and mannitol rules"))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str">
        <f>IF(A18="","",SUM(H18:M18))</f>
        <v/>
      </c>
      <c r="Q18" s="2" t="str">
        <f>IF(OR(A18="",P18=0),"",IF(COUNTIF(H18:M18,"&gt;0")=1,LEFT(INDEX($H$1:$M$1,MATCH(TRUE,INDEX(H18:M18&gt;0,0),0)),LEN(INDEX($H$1:$M$1,MATCH(TRUE,INDEX(H18:M18&gt;0,0),0)))-3)&amp;" (its own name allowed)","Sugar Alcohol"))</f>
        <v/>
      </c>
      <c r="R18" s="3" t="str">
        <f>IF(A18="","",9*C18+4*D18+4*MAX(0,E18-F18-P18)+2*H18+2.1*I18+0*J18+2.4*K18+2.6*L18+1.6*M18)</f>
        <v/>
      </c>
      <c r="S18" s="2" t="str">
        <f>IF(R18="","",IF(R18&lt;5,0,IF(R18&lt;=50,ROUND(R18/5,0)*5,ROUND(R18/10,0)*10)))</f>
        <v/>
      </c>
      <c r="T18" s="2" t="str">
        <f>IF(A18="","",IF(G18&lt;0.5,0,ROUND(G18,0)))</f>
        <v/>
      </c>
      <c r="U18" s="2" t="str">
        <f>IF(A18="","",IF(G18&lt;0.5,"Yes, if no sugar ingredients","No: 0.5 g or more sugars"))</f>
        <v/>
      </c>
      <c r="V18" s="2" t="str">
        <f>IF(A18="","",IF(AND(R18&lt;=40,OR(B18&gt;30,R18*50/B18&lt;=40)),"Yes","No"))</f>
        <v/>
      </c>
      <c r="W18" s="2" t="str">
        <f>IF(OR(A18="",N18=""),"",IF(R18&lt;=0.75*N18,"Yes: ","No: ")&amp;ROUND((1-R18/N18)*100,0)&amp;"% fewer")</f>
        <v/>
      </c>
      <c r="X18" s="2" t="str">
        <f>IF(OR(A18="",LEFT(U18,3)&lt;&gt;"Yes"),"",IF(OR(V18="Yes",LEFT(W18,3)="Yes"),"None, if it's labeled low or reduced calorie","Not a reduced calorie food, not a low calorie food, or not for weight control"))</f>
        <v/>
      </c>
      <c r="Y18" s="2" t="str">
        <f>IF(A18="","",IF(OR(L18*O18&gt;=50,M18*O18&gt;=20),"Yes: Excess consumption may have a laxative effect","Not under the sorbitol and mannitol rules"))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str">
        <f>IF(A19="","",SUM(H19:M19))</f>
        <v/>
      </c>
      <c r="Q19" s="2" t="str">
        <f>IF(OR(A19="",P19=0),"",IF(COUNTIF(H19:M19,"&gt;0")=1,LEFT(INDEX($H$1:$M$1,MATCH(TRUE,INDEX(H19:M19&gt;0,0),0)),LEN(INDEX($H$1:$M$1,MATCH(TRUE,INDEX(H19:M19&gt;0,0),0)))-3)&amp;" (its own name allowed)","Sugar Alcohol"))</f>
        <v/>
      </c>
      <c r="R19" s="3" t="str">
        <f>IF(A19="","",9*C19+4*D19+4*MAX(0,E19-F19-P19)+2*H19+2.1*I19+0*J19+2.4*K19+2.6*L19+1.6*M19)</f>
        <v/>
      </c>
      <c r="S19" s="2" t="str">
        <f>IF(R19="","",IF(R19&lt;5,0,IF(R19&lt;=50,ROUND(R19/5,0)*5,ROUND(R19/10,0)*10)))</f>
        <v/>
      </c>
      <c r="T19" s="2" t="str">
        <f>IF(A19="","",IF(G19&lt;0.5,0,ROUND(G19,0)))</f>
        <v/>
      </c>
      <c r="U19" s="2" t="str">
        <f>IF(A19="","",IF(G19&lt;0.5,"Yes, if no sugar ingredients","No: 0.5 g or more sugars"))</f>
        <v/>
      </c>
      <c r="V19" s="2" t="str">
        <f>IF(A19="","",IF(AND(R19&lt;=40,OR(B19&gt;30,R19*50/B19&lt;=40)),"Yes","No"))</f>
        <v/>
      </c>
      <c r="W19" s="2" t="str">
        <f>IF(OR(A19="",N19=""),"",IF(R19&lt;=0.75*N19,"Yes: ","No: ")&amp;ROUND((1-R19/N19)*100,0)&amp;"% fewer")</f>
        <v/>
      </c>
      <c r="X19" s="2" t="str">
        <f>IF(OR(A19="",LEFT(U19,3)&lt;&gt;"Yes"),"",IF(OR(V19="Yes",LEFT(W19,3)="Yes"),"None, if it's labeled low or reduced calorie","Not a reduced calorie food, not a low calorie food, or not for weight control"))</f>
        <v/>
      </c>
      <c r="Y19" s="2" t="str">
        <f>IF(A19="","",IF(OR(L19*O19&gt;=50,M19*O19&gt;=20),"Yes: Excess consumption may have a laxative effect","Not under the sorbitol and mannitol rules"))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str">
        <f>IF(A20="","",SUM(H20:M20))</f>
        <v/>
      </c>
      <c r="Q20" s="2" t="str">
        <f>IF(OR(A20="",P20=0),"",IF(COUNTIF(H20:M20,"&gt;0")=1,LEFT(INDEX($H$1:$M$1,MATCH(TRUE,INDEX(H20:M20&gt;0,0),0)),LEN(INDEX($H$1:$M$1,MATCH(TRUE,INDEX(H20:M20&gt;0,0),0)))-3)&amp;" (its own name allowed)","Sugar Alcohol"))</f>
        <v/>
      </c>
      <c r="R20" s="3" t="str">
        <f>IF(A20="","",9*C20+4*D20+4*MAX(0,E20-F20-P20)+2*H20+2.1*I20+0*J20+2.4*K20+2.6*L20+1.6*M20)</f>
        <v/>
      </c>
      <c r="S20" s="2" t="str">
        <f>IF(R20="","",IF(R20&lt;5,0,IF(R20&lt;=50,ROUND(R20/5,0)*5,ROUND(R20/10,0)*10)))</f>
        <v/>
      </c>
      <c r="T20" s="2" t="str">
        <f>IF(A20="","",IF(G20&lt;0.5,0,ROUND(G20,0)))</f>
        <v/>
      </c>
      <c r="U20" s="2" t="str">
        <f>IF(A20="","",IF(G20&lt;0.5,"Yes, if no sugar ingredients","No: 0.5 g or more sugars"))</f>
        <v/>
      </c>
      <c r="V20" s="2" t="str">
        <f>IF(A20="","",IF(AND(R20&lt;=40,OR(B20&gt;30,R20*50/B20&lt;=40)),"Yes","No"))</f>
        <v/>
      </c>
      <c r="W20" s="2" t="str">
        <f>IF(OR(A20="",N20=""),"",IF(R20&lt;=0.75*N20,"Yes: ","No: ")&amp;ROUND((1-R20/N20)*100,0)&amp;"% fewer")</f>
        <v/>
      </c>
      <c r="X20" s="2" t="str">
        <f>IF(OR(A20="",LEFT(U20,3)&lt;&gt;"Yes"),"",IF(OR(V20="Yes",LEFT(W20,3)="Yes"),"None, if it's labeled low or reduced calorie","Not a reduced calorie food, not a low calorie food, or not for weight control"))</f>
        <v/>
      </c>
      <c r="Y20" s="2" t="str">
        <f>IF(A20="","",IF(OR(L20*O20&gt;=50,M20*O20&gt;=20),"Yes: Excess consumption may have a laxative effect","Not under the sorbitol and mannitol rules"))</f>
        <v/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str">
        <f>IF(A21="","",SUM(H21:M21))</f>
        <v/>
      </c>
      <c r="Q21" s="2" t="str">
        <f>IF(OR(A21="",P21=0),"",IF(COUNTIF(H21:M21,"&gt;0")=1,LEFT(INDEX($H$1:$M$1,MATCH(TRUE,INDEX(H21:M21&gt;0,0),0)),LEN(INDEX($H$1:$M$1,MATCH(TRUE,INDEX(H21:M21&gt;0,0),0)))-3)&amp;" (its own name allowed)","Sugar Alcohol"))</f>
        <v/>
      </c>
      <c r="R21" s="3" t="str">
        <f>IF(A21="","",9*C21+4*D21+4*MAX(0,E21-F21-P21)+2*H21+2.1*I21+0*J21+2.4*K21+2.6*L21+1.6*M21)</f>
        <v/>
      </c>
      <c r="S21" s="2" t="str">
        <f>IF(R21="","",IF(R21&lt;5,0,IF(R21&lt;=50,ROUND(R21/5,0)*5,ROUND(R21/10,0)*10)))</f>
        <v/>
      </c>
      <c r="T21" s="2" t="str">
        <f>IF(A21="","",IF(G21&lt;0.5,0,ROUND(G21,0)))</f>
        <v/>
      </c>
      <c r="U21" s="2" t="str">
        <f>IF(A21="","",IF(G21&lt;0.5,"Yes, if no sugar ingredients","No: 0.5 g or more sugars"))</f>
        <v/>
      </c>
      <c r="V21" s="2" t="str">
        <f>IF(A21="","",IF(AND(R21&lt;=40,OR(B21&gt;30,R21*50/B21&lt;=40)),"Yes","No"))</f>
        <v/>
      </c>
      <c r="W21" s="2" t="str">
        <f>IF(OR(A21="",N21=""),"",IF(R21&lt;=0.75*N21,"Yes: ","No: ")&amp;ROUND((1-R21/N21)*100,0)&amp;"% fewer")</f>
        <v/>
      </c>
      <c r="X21" s="2" t="str">
        <f>IF(OR(A21="",LEFT(U21,3)&lt;&gt;"Yes"),"",IF(OR(V21="Yes",LEFT(W21,3)="Yes"),"None, if it's labeled low or reduced calorie","Not a reduced calorie food, not a low calorie food, or not for weight control"))</f>
        <v/>
      </c>
      <c r="Y21" s="2" t="str">
        <f>IF(A21="","",IF(OR(L21*O21&gt;=50,M21*O21&gt;=20),"Yes: Excess consumption may have a laxative effect","Not under the sorbitol and mannitol rules"))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str">
        <f>IF(A22="","",SUM(H22:M22))</f>
        <v/>
      </c>
      <c r="Q22" s="2" t="str">
        <f>IF(OR(A22="",P22=0),"",IF(COUNTIF(H22:M22,"&gt;0")=1,LEFT(INDEX($H$1:$M$1,MATCH(TRUE,INDEX(H22:M22&gt;0,0),0)),LEN(INDEX($H$1:$M$1,MATCH(TRUE,INDEX(H22:M22&gt;0,0),0)))-3)&amp;" (its own name allowed)","Sugar Alcohol"))</f>
        <v/>
      </c>
      <c r="R22" s="3" t="str">
        <f>IF(A22="","",9*C22+4*D22+4*MAX(0,E22-F22-P22)+2*H22+2.1*I22+0*J22+2.4*K22+2.6*L22+1.6*M22)</f>
        <v/>
      </c>
      <c r="S22" s="2" t="str">
        <f>IF(R22="","",IF(R22&lt;5,0,IF(R22&lt;=50,ROUND(R22/5,0)*5,ROUND(R22/10,0)*10)))</f>
        <v/>
      </c>
      <c r="T22" s="2" t="str">
        <f>IF(A22="","",IF(G22&lt;0.5,0,ROUND(G22,0)))</f>
        <v/>
      </c>
      <c r="U22" s="2" t="str">
        <f>IF(A22="","",IF(G22&lt;0.5,"Yes, if no sugar ingredients","No: 0.5 g or more sugars"))</f>
        <v/>
      </c>
      <c r="V22" s="2" t="str">
        <f>IF(A22="","",IF(AND(R22&lt;=40,OR(B22&gt;30,R22*50/B22&lt;=40)),"Yes","No"))</f>
        <v/>
      </c>
      <c r="W22" s="2" t="str">
        <f>IF(OR(A22="",N22=""),"",IF(R22&lt;=0.75*N22,"Yes: ","No: ")&amp;ROUND((1-R22/N22)*100,0)&amp;"% fewer")</f>
        <v/>
      </c>
      <c r="X22" s="2" t="str">
        <f>IF(OR(A22="",LEFT(U22,3)&lt;&gt;"Yes"),"",IF(OR(V22="Yes",LEFT(W22,3)="Yes"),"None, if it's labeled low or reduced calorie","Not a reduced calorie food, not a low calorie food, or not for weight control"))</f>
        <v/>
      </c>
      <c r="Y22" s="2" t="str">
        <f>IF(A22="","",IF(OR(L22*O22&gt;=50,M22*O22&gt;=20),"Yes: Excess consumption may have a laxative effect","Not under the sorbitol and mannitol rules"))</f>
        <v/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str">
        <f>IF(A23="","",SUM(H23:M23))</f>
        <v/>
      </c>
      <c r="Q23" s="2" t="str">
        <f>IF(OR(A23="",P23=0),"",IF(COUNTIF(H23:M23,"&gt;0")=1,LEFT(INDEX($H$1:$M$1,MATCH(TRUE,INDEX(H23:M23&gt;0,0),0)),LEN(INDEX($H$1:$M$1,MATCH(TRUE,INDEX(H23:M23&gt;0,0),0)))-3)&amp;" (its own name allowed)","Sugar Alcohol"))</f>
        <v/>
      </c>
      <c r="R23" s="3" t="str">
        <f>IF(A23="","",9*C23+4*D23+4*MAX(0,E23-F23-P23)+2*H23+2.1*I23+0*J23+2.4*K23+2.6*L23+1.6*M23)</f>
        <v/>
      </c>
      <c r="S23" s="2" t="str">
        <f>IF(R23="","",IF(R23&lt;5,0,IF(R23&lt;=50,ROUND(R23/5,0)*5,ROUND(R23/10,0)*10)))</f>
        <v/>
      </c>
      <c r="T23" s="2" t="str">
        <f>IF(A23="","",IF(G23&lt;0.5,0,ROUND(G23,0)))</f>
        <v/>
      </c>
      <c r="U23" s="2" t="str">
        <f>IF(A23="","",IF(G23&lt;0.5,"Yes, if no sugar ingredients","No: 0.5 g or more sugars"))</f>
        <v/>
      </c>
      <c r="V23" s="2" t="str">
        <f>IF(A23="","",IF(AND(R23&lt;=40,OR(B23&gt;30,R23*50/B23&lt;=40)),"Yes","No"))</f>
        <v/>
      </c>
      <c r="W23" s="2" t="str">
        <f>IF(OR(A23="",N23=""),"",IF(R23&lt;=0.75*N23,"Yes: ","No: ")&amp;ROUND((1-R23/N23)*100,0)&amp;"% fewer")</f>
        <v/>
      </c>
      <c r="X23" s="2" t="str">
        <f>IF(OR(A23="",LEFT(U23,3)&lt;&gt;"Yes"),"",IF(OR(V23="Yes",LEFT(W23,3)="Yes"),"None, if it's labeled low or reduced calorie","Not a reduced calorie food, not a low calorie food, or not for weight control"))</f>
        <v/>
      </c>
      <c r="Y23" s="2" t="str">
        <f>IF(A23="","",IF(OR(L23*O23&gt;=50,M23*O23&gt;=20),"Yes: Excess consumption may have a laxative effect","Not under the sorbitol and mannitol rules"))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str">
        <f>IF(A24="","",SUM(H24:M24))</f>
        <v/>
      </c>
      <c r="Q24" s="2" t="str">
        <f>IF(OR(A24="",P24=0),"",IF(COUNTIF(H24:M24,"&gt;0")=1,LEFT(INDEX($H$1:$M$1,MATCH(TRUE,INDEX(H24:M24&gt;0,0),0)),LEN(INDEX($H$1:$M$1,MATCH(TRUE,INDEX(H24:M24&gt;0,0),0)))-3)&amp;" (its own name allowed)","Sugar Alcohol"))</f>
        <v/>
      </c>
      <c r="R24" s="3" t="str">
        <f>IF(A24="","",9*C24+4*D24+4*MAX(0,E24-F24-P24)+2*H24+2.1*I24+0*J24+2.4*K24+2.6*L24+1.6*M24)</f>
        <v/>
      </c>
      <c r="S24" s="2" t="str">
        <f>IF(R24="","",IF(R24&lt;5,0,IF(R24&lt;=50,ROUND(R24/5,0)*5,ROUND(R24/10,0)*10)))</f>
        <v/>
      </c>
      <c r="T24" s="2" t="str">
        <f>IF(A24="","",IF(G24&lt;0.5,0,ROUND(G24,0)))</f>
        <v/>
      </c>
      <c r="U24" s="2" t="str">
        <f>IF(A24="","",IF(G24&lt;0.5,"Yes, if no sugar ingredients","No: 0.5 g or more sugars"))</f>
        <v/>
      </c>
      <c r="V24" s="2" t="str">
        <f>IF(A24="","",IF(AND(R24&lt;=40,OR(B24&gt;30,R24*50/B24&lt;=40)),"Yes","No"))</f>
        <v/>
      </c>
      <c r="W24" s="2" t="str">
        <f>IF(OR(A24="",N24=""),"",IF(R24&lt;=0.75*N24,"Yes: ","No: ")&amp;ROUND((1-R24/N24)*100,0)&amp;"% fewer")</f>
        <v/>
      </c>
      <c r="X24" s="2" t="str">
        <f>IF(OR(A24="",LEFT(U24,3)&lt;&gt;"Yes"),"",IF(OR(V24="Yes",LEFT(W24,3)="Yes"),"None, if it's labeled low or reduced calorie","Not a reduced calorie food, not a low calorie food, or not for weight control"))</f>
        <v/>
      </c>
      <c r="Y24" s="2" t="str">
        <f>IF(A24="","",IF(OR(L24*O24&gt;=50,M24*O24&gt;=20),"Yes: Excess consumption may have a laxative effect","Not under the sorbitol and mannitol rules"))</f>
        <v/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str">
        <f>IF(A25="","",SUM(H25:M25))</f>
        <v/>
      </c>
      <c r="Q25" s="2" t="str">
        <f>IF(OR(A25="",P25=0),"",IF(COUNTIF(H25:M25,"&gt;0")=1,LEFT(INDEX($H$1:$M$1,MATCH(TRUE,INDEX(H25:M25&gt;0,0),0)),LEN(INDEX($H$1:$M$1,MATCH(TRUE,INDEX(H25:M25&gt;0,0),0)))-3)&amp;" (its own name allowed)","Sugar Alcohol"))</f>
        <v/>
      </c>
      <c r="R25" s="3" t="str">
        <f>IF(A25="","",9*C25+4*D25+4*MAX(0,E25-F25-P25)+2*H25+2.1*I25+0*J25+2.4*K25+2.6*L25+1.6*M25)</f>
        <v/>
      </c>
      <c r="S25" s="2" t="str">
        <f>IF(R25="","",IF(R25&lt;5,0,IF(R25&lt;=50,ROUND(R25/5,0)*5,ROUND(R25/10,0)*10)))</f>
        <v/>
      </c>
      <c r="T25" s="2" t="str">
        <f>IF(A25="","",IF(G25&lt;0.5,0,ROUND(G25,0)))</f>
        <v/>
      </c>
      <c r="U25" s="2" t="str">
        <f>IF(A25="","",IF(G25&lt;0.5,"Yes, if no sugar ingredients","No: 0.5 g or more sugars"))</f>
        <v/>
      </c>
      <c r="V25" s="2" t="str">
        <f>IF(A25="","",IF(AND(R25&lt;=40,OR(B25&gt;30,R25*50/B25&lt;=40)),"Yes","No"))</f>
        <v/>
      </c>
      <c r="W25" s="2" t="str">
        <f>IF(OR(A25="",N25=""),"",IF(R25&lt;=0.75*N25,"Yes: ","No: ")&amp;ROUND((1-R25/N25)*100,0)&amp;"% fewer")</f>
        <v/>
      </c>
      <c r="X25" s="2" t="str">
        <f>IF(OR(A25="",LEFT(U25,3)&lt;&gt;"Yes"),"",IF(OR(V25="Yes",LEFT(W25,3)="Yes"),"None, if it's labeled low or reduced calorie","Not a reduced calorie food, not a low calorie food, or not for weight control"))</f>
        <v/>
      </c>
      <c r="Y25" s="2" t="str">
        <f>IF(A25="","",IF(OR(L25*O25&gt;=50,M25*O25&gt;=20),"Yes: Excess consumption may have a laxative effect","Not under the sorbitol and mannitol rules"))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str">
        <f>IF(A26="","",SUM(H26:M26))</f>
        <v/>
      </c>
      <c r="Q26" s="2" t="str">
        <f>IF(OR(A26="",P26=0),"",IF(COUNTIF(H26:M26,"&gt;0")=1,LEFT(INDEX($H$1:$M$1,MATCH(TRUE,INDEX(H26:M26&gt;0,0),0)),LEN(INDEX($H$1:$M$1,MATCH(TRUE,INDEX(H26:M26&gt;0,0),0)))-3)&amp;" (its own name allowed)","Sugar Alcohol"))</f>
        <v/>
      </c>
      <c r="R26" s="3" t="str">
        <f>IF(A26="","",9*C26+4*D26+4*MAX(0,E26-F26-P26)+2*H26+2.1*I26+0*J26+2.4*K26+2.6*L26+1.6*M26)</f>
        <v/>
      </c>
      <c r="S26" s="2" t="str">
        <f>IF(R26="","",IF(R26&lt;5,0,IF(R26&lt;=50,ROUND(R26/5,0)*5,ROUND(R26/10,0)*10)))</f>
        <v/>
      </c>
      <c r="T26" s="2" t="str">
        <f>IF(A26="","",IF(G26&lt;0.5,0,ROUND(G26,0)))</f>
        <v/>
      </c>
      <c r="U26" s="2" t="str">
        <f>IF(A26="","",IF(G26&lt;0.5,"Yes, if no sugar ingredients","No: 0.5 g or more sugars"))</f>
        <v/>
      </c>
      <c r="V26" s="2" t="str">
        <f>IF(A26="","",IF(AND(R26&lt;=40,OR(B26&gt;30,R26*50/B26&lt;=40)),"Yes","No"))</f>
        <v/>
      </c>
      <c r="W26" s="2" t="str">
        <f>IF(OR(A26="",N26=""),"",IF(R26&lt;=0.75*N26,"Yes: ","No: ")&amp;ROUND((1-R26/N26)*100,0)&amp;"% fewer")</f>
        <v/>
      </c>
      <c r="X26" s="2" t="str">
        <f>IF(OR(A26="",LEFT(U26,3)&lt;&gt;"Yes"),"",IF(OR(V26="Yes",LEFT(W26,3)="Yes"),"None, if it's labeled low or reduced calorie","Not a reduced calorie food, not a low calorie food, or not for weight control"))</f>
        <v/>
      </c>
      <c r="Y26" s="2" t="str">
        <f>IF(A26="","",IF(OR(L26*O26&gt;=50,M26*O26&gt;=20),"Yes: Excess consumption may have a laxative effect","Not under the sorbitol and mannitol rules"))</f>
        <v/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str">
        <f>IF(A27="","",SUM(H27:M27))</f>
        <v/>
      </c>
      <c r="Q27" s="2" t="str">
        <f>IF(OR(A27="",P27=0),"",IF(COUNTIF(H27:M27,"&gt;0")=1,LEFT(INDEX($H$1:$M$1,MATCH(TRUE,INDEX(H27:M27&gt;0,0),0)),LEN(INDEX($H$1:$M$1,MATCH(TRUE,INDEX(H27:M27&gt;0,0),0)))-3)&amp;" (its own name allowed)","Sugar Alcohol"))</f>
        <v/>
      </c>
      <c r="R27" s="3" t="str">
        <f>IF(A27="","",9*C27+4*D27+4*MAX(0,E27-F27-P27)+2*H27+2.1*I27+0*J27+2.4*K27+2.6*L27+1.6*M27)</f>
        <v/>
      </c>
      <c r="S27" s="2" t="str">
        <f>IF(R27="","",IF(R27&lt;5,0,IF(R27&lt;=50,ROUND(R27/5,0)*5,ROUND(R27/10,0)*10)))</f>
        <v/>
      </c>
      <c r="T27" s="2" t="str">
        <f>IF(A27="","",IF(G27&lt;0.5,0,ROUND(G27,0)))</f>
        <v/>
      </c>
      <c r="U27" s="2" t="str">
        <f>IF(A27="","",IF(G27&lt;0.5,"Yes, if no sugar ingredients","No: 0.5 g or more sugars"))</f>
        <v/>
      </c>
      <c r="V27" s="2" t="str">
        <f>IF(A27="","",IF(AND(R27&lt;=40,OR(B27&gt;30,R27*50/B27&lt;=40)),"Yes","No"))</f>
        <v/>
      </c>
      <c r="W27" s="2" t="str">
        <f>IF(OR(A27="",N27=""),"",IF(R27&lt;=0.75*N27,"Yes: ","No: ")&amp;ROUND((1-R27/N27)*100,0)&amp;"% fewer")</f>
        <v/>
      </c>
      <c r="X27" s="2" t="str">
        <f>IF(OR(A27="",LEFT(U27,3)&lt;&gt;"Yes"),"",IF(OR(V27="Yes",LEFT(W27,3)="Yes"),"None, if it's labeled low or reduced calorie","Not a reduced calorie food, not a low calorie food, or not for weight control"))</f>
        <v/>
      </c>
      <c r="Y27" s="2" t="str">
        <f>IF(A27="","",IF(OR(L27*O27&gt;=50,M27*O27&gt;=20),"Yes: Excess consumption may have a laxative effect","Not under the sorbitol and mannitol rules"))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str">
        <f>IF(A28="","",SUM(H28:M28))</f>
        <v/>
      </c>
      <c r="Q28" s="2" t="str">
        <f>IF(OR(A28="",P28=0),"",IF(COUNTIF(H28:M28,"&gt;0")=1,LEFT(INDEX($H$1:$M$1,MATCH(TRUE,INDEX(H28:M28&gt;0,0),0)),LEN(INDEX($H$1:$M$1,MATCH(TRUE,INDEX(H28:M28&gt;0,0),0)))-3)&amp;" (its own name allowed)","Sugar Alcohol"))</f>
        <v/>
      </c>
      <c r="R28" s="3" t="str">
        <f>IF(A28="","",9*C28+4*D28+4*MAX(0,E28-F28-P28)+2*H28+2.1*I28+0*J28+2.4*K28+2.6*L28+1.6*M28)</f>
        <v/>
      </c>
      <c r="S28" s="2" t="str">
        <f>IF(R28="","",IF(R28&lt;5,0,IF(R28&lt;=50,ROUND(R28/5,0)*5,ROUND(R28/10,0)*10)))</f>
        <v/>
      </c>
      <c r="T28" s="2" t="str">
        <f>IF(A28="","",IF(G28&lt;0.5,0,ROUND(G28,0)))</f>
        <v/>
      </c>
      <c r="U28" s="2" t="str">
        <f>IF(A28="","",IF(G28&lt;0.5,"Yes, if no sugar ingredients","No: 0.5 g or more sugars"))</f>
        <v/>
      </c>
      <c r="V28" s="2" t="str">
        <f>IF(A28="","",IF(AND(R28&lt;=40,OR(B28&gt;30,R28*50/B28&lt;=40)),"Yes","No"))</f>
        <v/>
      </c>
      <c r="W28" s="2" t="str">
        <f>IF(OR(A28="",N28=""),"",IF(R28&lt;=0.75*N28,"Yes: ","No: ")&amp;ROUND((1-R28/N28)*100,0)&amp;"% fewer")</f>
        <v/>
      </c>
      <c r="X28" s="2" t="str">
        <f>IF(OR(A28="",LEFT(U28,3)&lt;&gt;"Yes"),"",IF(OR(V28="Yes",LEFT(W28,3)="Yes"),"None, if it's labeled low or reduced calorie","Not a reduced calorie food, not a low calorie food, or not for weight control"))</f>
        <v/>
      </c>
      <c r="Y28" s="2" t="str">
        <f>IF(A28="","",IF(OR(L28*O28&gt;=50,M28*O28&gt;=20),"Yes: Excess consumption may have a laxative effect","Not under the sorbitol and mannitol rules"))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str">
        <f>IF(A29="","",SUM(H29:M29))</f>
        <v/>
      </c>
      <c r="Q29" s="2" t="str">
        <f>IF(OR(A29="",P29=0),"",IF(COUNTIF(H29:M29,"&gt;0")=1,LEFT(INDEX($H$1:$M$1,MATCH(TRUE,INDEX(H29:M29&gt;0,0),0)),LEN(INDEX($H$1:$M$1,MATCH(TRUE,INDEX(H29:M29&gt;0,0),0)))-3)&amp;" (its own name allowed)","Sugar Alcohol"))</f>
        <v/>
      </c>
      <c r="R29" s="3" t="str">
        <f>IF(A29="","",9*C29+4*D29+4*MAX(0,E29-F29-P29)+2*H29+2.1*I29+0*J29+2.4*K29+2.6*L29+1.6*M29)</f>
        <v/>
      </c>
      <c r="S29" s="2" t="str">
        <f>IF(R29="","",IF(R29&lt;5,0,IF(R29&lt;=50,ROUND(R29/5,0)*5,ROUND(R29/10,0)*10)))</f>
        <v/>
      </c>
      <c r="T29" s="2" t="str">
        <f>IF(A29="","",IF(G29&lt;0.5,0,ROUND(G29,0)))</f>
        <v/>
      </c>
      <c r="U29" s="2" t="str">
        <f>IF(A29="","",IF(G29&lt;0.5,"Yes, if no sugar ingredients","No: 0.5 g or more sugars"))</f>
        <v/>
      </c>
      <c r="V29" s="2" t="str">
        <f>IF(A29="","",IF(AND(R29&lt;=40,OR(B29&gt;30,R29*50/B29&lt;=40)),"Yes","No"))</f>
        <v/>
      </c>
      <c r="W29" s="2" t="str">
        <f>IF(OR(A29="",N29=""),"",IF(R29&lt;=0.75*N29,"Yes: ","No: ")&amp;ROUND((1-R29/N29)*100,0)&amp;"% fewer")</f>
        <v/>
      </c>
      <c r="X29" s="2" t="str">
        <f>IF(OR(A29="",LEFT(U29,3)&lt;&gt;"Yes"),"",IF(OR(V29="Yes",LEFT(W29,3)="Yes"),"None, if it's labeled low or reduced calorie","Not a reduced calorie food, not a low calorie food, or not for weight control"))</f>
        <v/>
      </c>
      <c r="Y29" s="2" t="str">
        <f>IF(A29="","",IF(OR(L29*O29&gt;=50,M29*O29&gt;=20),"Yes: Excess consumption may have a laxative effect","Not under the sorbitol and mannitol rules"))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str">
        <f>IF(A30="","",SUM(H30:M30))</f>
        <v/>
      </c>
      <c r="Q30" s="2" t="str">
        <f>IF(OR(A30="",P30=0),"",IF(COUNTIF(H30:M30,"&gt;0")=1,LEFT(INDEX($H$1:$M$1,MATCH(TRUE,INDEX(H30:M30&gt;0,0),0)),LEN(INDEX($H$1:$M$1,MATCH(TRUE,INDEX(H30:M30&gt;0,0),0)))-3)&amp;" (its own name allowed)","Sugar Alcohol"))</f>
        <v/>
      </c>
      <c r="R30" s="3" t="str">
        <f>IF(A30="","",9*C30+4*D30+4*MAX(0,E30-F30-P30)+2*H30+2.1*I30+0*J30+2.4*K30+2.6*L30+1.6*M30)</f>
        <v/>
      </c>
      <c r="S30" s="2" t="str">
        <f>IF(R30="","",IF(R30&lt;5,0,IF(R30&lt;=50,ROUND(R30/5,0)*5,ROUND(R30/10,0)*10)))</f>
        <v/>
      </c>
      <c r="T30" s="2" t="str">
        <f>IF(A30="","",IF(G30&lt;0.5,0,ROUND(G30,0)))</f>
        <v/>
      </c>
      <c r="U30" s="2" t="str">
        <f>IF(A30="","",IF(G30&lt;0.5,"Yes, if no sugar ingredients","No: 0.5 g or more sugars"))</f>
        <v/>
      </c>
      <c r="V30" s="2" t="str">
        <f>IF(A30="","",IF(AND(R30&lt;=40,OR(B30&gt;30,R30*50/B30&lt;=40)),"Yes","No"))</f>
        <v/>
      </c>
      <c r="W30" s="2" t="str">
        <f>IF(OR(A30="",N30=""),"",IF(R30&lt;=0.75*N30,"Yes: ","No: ")&amp;ROUND((1-R30/N30)*100,0)&amp;"% fewer")</f>
        <v/>
      </c>
      <c r="X30" s="2" t="str">
        <f>IF(OR(A30="",LEFT(U30,3)&lt;&gt;"Yes"),"",IF(OR(V30="Yes",LEFT(W30,3)="Yes"),"None, if it's labeled low or reduced calorie","Not a reduced calorie food, not a low calorie food, or not for weight control"))</f>
        <v/>
      </c>
      <c r="Y30" s="2" t="str">
        <f>IF(A30="","",IF(OR(L30*O30&gt;=50,M30*O30&gt;=20),"Yes: Excess consumption may have a laxative effect","Not under the sorbitol and mannitol rules"))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str">
        <f>IF(A31="","",SUM(H31:M31))</f>
        <v/>
      </c>
      <c r="Q31" s="2" t="str">
        <f>IF(OR(A31="",P31=0),"",IF(COUNTIF(H31:M31,"&gt;0")=1,LEFT(INDEX($H$1:$M$1,MATCH(TRUE,INDEX(H31:M31&gt;0,0),0)),LEN(INDEX($H$1:$M$1,MATCH(TRUE,INDEX(H31:M31&gt;0,0),0)))-3)&amp;" (its own name allowed)","Sugar Alcohol"))</f>
        <v/>
      </c>
      <c r="R31" s="3" t="str">
        <f>IF(A31="","",9*C31+4*D31+4*MAX(0,E31-F31-P31)+2*H31+2.1*I31+0*J31+2.4*K31+2.6*L31+1.6*M31)</f>
        <v/>
      </c>
      <c r="S31" s="2" t="str">
        <f>IF(R31="","",IF(R31&lt;5,0,IF(R31&lt;=50,ROUND(R31/5,0)*5,ROUND(R31/10,0)*10)))</f>
        <v/>
      </c>
      <c r="T31" s="2" t="str">
        <f>IF(A31="","",IF(G31&lt;0.5,0,ROUND(G31,0)))</f>
        <v/>
      </c>
      <c r="U31" s="2" t="str">
        <f>IF(A31="","",IF(G31&lt;0.5,"Yes, if no sugar ingredients","No: 0.5 g or more sugars"))</f>
        <v/>
      </c>
      <c r="V31" s="2" t="str">
        <f>IF(A31="","",IF(AND(R31&lt;=40,OR(B31&gt;30,R31*50/B31&lt;=40)),"Yes","No"))</f>
        <v/>
      </c>
      <c r="W31" s="2" t="str">
        <f>IF(OR(A31="",N31=""),"",IF(R31&lt;=0.75*N31,"Yes: ","No: ")&amp;ROUND((1-R31/N31)*100,0)&amp;"% fewer")</f>
        <v/>
      </c>
      <c r="X31" s="2" t="str">
        <f>IF(OR(A31="",LEFT(U31,3)&lt;&gt;"Yes"),"",IF(OR(V31="Yes",LEFT(W31,3)="Yes"),"None, if it's labeled low or reduced calorie","Not a reduced calorie food, not a low calorie food, or not for weight control"))</f>
        <v/>
      </c>
      <c r="Y31" s="2" t="str">
        <f>IF(A31="","",IF(OR(L31*O31&gt;=50,M31*O31&gt;=20),"Yes: Excess consumption may have a laxative effect","Not under the sorbitol and mannitol rules"))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str">
        <f>IF(A32="","",SUM(H32:M32))</f>
        <v/>
      </c>
      <c r="Q32" s="2" t="str">
        <f>IF(OR(A32="",P32=0),"",IF(COUNTIF(H32:M32,"&gt;0")=1,LEFT(INDEX($H$1:$M$1,MATCH(TRUE,INDEX(H32:M32&gt;0,0),0)),LEN(INDEX($H$1:$M$1,MATCH(TRUE,INDEX(H32:M32&gt;0,0),0)))-3)&amp;" (its own name allowed)","Sugar Alcohol"))</f>
        <v/>
      </c>
      <c r="R32" s="3" t="str">
        <f>IF(A32="","",9*C32+4*D32+4*MAX(0,E32-F32-P32)+2*H32+2.1*I32+0*J32+2.4*K32+2.6*L32+1.6*M32)</f>
        <v/>
      </c>
      <c r="S32" s="2" t="str">
        <f>IF(R32="","",IF(R32&lt;5,0,IF(R32&lt;=50,ROUND(R32/5,0)*5,ROUND(R32/10,0)*10)))</f>
        <v/>
      </c>
      <c r="T32" s="2" t="str">
        <f>IF(A32="","",IF(G32&lt;0.5,0,ROUND(G32,0)))</f>
        <v/>
      </c>
      <c r="U32" s="2" t="str">
        <f>IF(A32="","",IF(G32&lt;0.5,"Yes, if no sugar ingredients","No: 0.5 g or more sugars"))</f>
        <v/>
      </c>
      <c r="V32" s="2" t="str">
        <f>IF(A32="","",IF(AND(R32&lt;=40,OR(B32&gt;30,R32*50/B32&lt;=40)),"Yes","No"))</f>
        <v/>
      </c>
      <c r="W32" s="2" t="str">
        <f>IF(OR(A32="",N32=""),"",IF(R32&lt;=0.75*N32,"Yes: ","No: ")&amp;ROUND((1-R32/N32)*100,0)&amp;"% fewer")</f>
        <v/>
      </c>
      <c r="X32" s="2" t="str">
        <f>IF(OR(A32="",LEFT(U32,3)&lt;&gt;"Yes"),"",IF(OR(V32="Yes",LEFT(W32,3)="Yes"),"None, if it's labeled low or reduced calorie","Not a reduced calorie food, not a low calorie food, or not for weight control"))</f>
        <v/>
      </c>
      <c r="Y32" s="2" t="str">
        <f>IF(A32="","",IF(OR(L32*O32&gt;=50,M32*O32&gt;=20),"Yes: Excess consumption may have a laxative effect","Not under the sorbitol and mannitol rules"))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str">
        <f>IF(A33="","",SUM(H33:M33))</f>
        <v/>
      </c>
      <c r="Q33" s="2" t="str">
        <f>IF(OR(A33="",P33=0),"",IF(COUNTIF(H33:M33,"&gt;0")=1,LEFT(INDEX($H$1:$M$1,MATCH(TRUE,INDEX(H33:M33&gt;0,0),0)),LEN(INDEX($H$1:$M$1,MATCH(TRUE,INDEX(H33:M33&gt;0,0),0)))-3)&amp;" (its own name allowed)","Sugar Alcohol"))</f>
        <v/>
      </c>
      <c r="R33" s="3" t="str">
        <f>IF(A33="","",9*C33+4*D33+4*MAX(0,E33-F33-P33)+2*H33+2.1*I33+0*J33+2.4*K33+2.6*L33+1.6*M33)</f>
        <v/>
      </c>
      <c r="S33" s="2" t="str">
        <f>IF(R33="","",IF(R33&lt;5,0,IF(R33&lt;=50,ROUND(R33/5,0)*5,ROUND(R33/10,0)*10)))</f>
        <v/>
      </c>
      <c r="T33" s="2" t="str">
        <f>IF(A33="","",IF(G33&lt;0.5,0,ROUND(G33,0)))</f>
        <v/>
      </c>
      <c r="U33" s="2" t="str">
        <f>IF(A33="","",IF(G33&lt;0.5,"Yes, if no sugar ingredients","No: 0.5 g or more sugars"))</f>
        <v/>
      </c>
      <c r="V33" s="2" t="str">
        <f>IF(A33="","",IF(AND(R33&lt;=40,OR(B33&gt;30,R33*50/B33&lt;=40)),"Yes","No"))</f>
        <v/>
      </c>
      <c r="W33" s="2" t="str">
        <f>IF(OR(A33="",N33=""),"",IF(R33&lt;=0.75*N33,"Yes: ","No: ")&amp;ROUND((1-R33/N33)*100,0)&amp;"% fewer")</f>
        <v/>
      </c>
      <c r="X33" s="2" t="str">
        <f>IF(OR(A33="",LEFT(U33,3)&lt;&gt;"Yes"),"",IF(OR(V33="Yes",LEFT(W33,3)="Yes"),"None, if it's labeled low or reduced calorie","Not a reduced calorie food, not a low calorie food, or not for weight control"))</f>
        <v/>
      </c>
      <c r="Y33" s="2" t="str">
        <f>IF(A33="","",IF(OR(L33*O33&gt;=50,M33*O33&gt;=20),"Yes: Excess consumption may have a laxative effect","Not under the sorbitol and mannitol rules"))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str">
        <f>IF(A34="","",SUM(H34:M34))</f>
        <v/>
      </c>
      <c r="Q34" s="2" t="str">
        <f>IF(OR(A34="",P34=0),"",IF(COUNTIF(H34:M34,"&gt;0")=1,LEFT(INDEX($H$1:$M$1,MATCH(TRUE,INDEX(H34:M34&gt;0,0),0)),LEN(INDEX($H$1:$M$1,MATCH(TRUE,INDEX(H34:M34&gt;0,0),0)))-3)&amp;" (its own name allowed)","Sugar Alcohol"))</f>
        <v/>
      </c>
      <c r="R34" s="3" t="str">
        <f>IF(A34="","",9*C34+4*D34+4*MAX(0,E34-F34-P34)+2*H34+2.1*I34+0*J34+2.4*K34+2.6*L34+1.6*M34)</f>
        <v/>
      </c>
      <c r="S34" s="2" t="str">
        <f>IF(R34="","",IF(R34&lt;5,0,IF(R34&lt;=50,ROUND(R34/5,0)*5,ROUND(R34/10,0)*10)))</f>
        <v/>
      </c>
      <c r="T34" s="2" t="str">
        <f>IF(A34="","",IF(G34&lt;0.5,0,ROUND(G34,0)))</f>
        <v/>
      </c>
      <c r="U34" s="2" t="str">
        <f>IF(A34="","",IF(G34&lt;0.5,"Yes, if no sugar ingredients","No: 0.5 g or more sugars"))</f>
        <v/>
      </c>
      <c r="V34" s="2" t="str">
        <f>IF(A34="","",IF(AND(R34&lt;=40,OR(B34&gt;30,R34*50/B34&lt;=40)),"Yes","No"))</f>
        <v/>
      </c>
      <c r="W34" s="2" t="str">
        <f>IF(OR(A34="",N34=""),"",IF(R34&lt;=0.75*N34,"Yes: ","No: ")&amp;ROUND((1-R34/N34)*100,0)&amp;"% fewer")</f>
        <v/>
      </c>
      <c r="X34" s="2" t="str">
        <f>IF(OR(A34="",LEFT(U34,3)&lt;&gt;"Yes"),"",IF(OR(V34="Yes",LEFT(W34,3)="Yes"),"None, if it's labeled low or reduced calorie","Not a reduced calorie food, not a low calorie food, or not for weight control"))</f>
        <v/>
      </c>
      <c r="Y34" s="2" t="str">
        <f>IF(A34="","",IF(OR(L34*O34&gt;=50,M34*O34&gt;=20),"Yes: Excess consumption may have a laxative effect","Not under the sorbitol and mannitol rules"))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str">
        <f>IF(A35="","",SUM(H35:M35))</f>
        <v/>
      </c>
      <c r="Q35" s="2" t="str">
        <f>IF(OR(A35="",P35=0),"",IF(COUNTIF(H35:M35,"&gt;0")=1,LEFT(INDEX($H$1:$M$1,MATCH(TRUE,INDEX(H35:M35&gt;0,0),0)),LEN(INDEX($H$1:$M$1,MATCH(TRUE,INDEX(H35:M35&gt;0,0),0)))-3)&amp;" (its own name allowed)","Sugar Alcohol"))</f>
        <v/>
      </c>
      <c r="R35" s="3" t="str">
        <f>IF(A35="","",9*C35+4*D35+4*MAX(0,E35-F35-P35)+2*H35+2.1*I35+0*J35+2.4*K35+2.6*L35+1.6*M35)</f>
        <v/>
      </c>
      <c r="S35" s="2" t="str">
        <f>IF(R35="","",IF(R35&lt;5,0,IF(R35&lt;=50,ROUND(R35/5,0)*5,ROUND(R35/10,0)*10)))</f>
        <v/>
      </c>
      <c r="T35" s="2" t="str">
        <f>IF(A35="","",IF(G35&lt;0.5,0,ROUND(G35,0)))</f>
        <v/>
      </c>
      <c r="U35" s="2" t="str">
        <f>IF(A35="","",IF(G35&lt;0.5,"Yes, if no sugar ingredients","No: 0.5 g or more sugars"))</f>
        <v/>
      </c>
      <c r="V35" s="2" t="str">
        <f>IF(A35="","",IF(AND(R35&lt;=40,OR(B35&gt;30,R35*50/B35&lt;=40)),"Yes","No"))</f>
        <v/>
      </c>
      <c r="W35" s="2" t="str">
        <f>IF(OR(A35="",N35=""),"",IF(R35&lt;=0.75*N35,"Yes: ","No: ")&amp;ROUND((1-R35/N35)*100,0)&amp;"% fewer")</f>
        <v/>
      </c>
      <c r="X35" s="2" t="str">
        <f>IF(OR(A35="",LEFT(U35,3)&lt;&gt;"Yes"),"",IF(OR(V35="Yes",LEFT(W35,3)="Yes"),"None, if it's labeled low or reduced calorie","Not a reduced calorie food, not a low calorie food, or not for weight control"))</f>
        <v/>
      </c>
      <c r="Y35" s="2" t="str">
        <f>IF(A35="","",IF(OR(L35*O35&gt;=50,M35*O35&gt;=20),"Yes: Excess consumption may have a laxative effect","Not under the sorbitol and mannitol rules"))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str">
        <f>IF(A36="","",SUM(H36:M36))</f>
        <v/>
      </c>
      <c r="Q36" s="2" t="str">
        <f>IF(OR(A36="",P36=0),"",IF(COUNTIF(H36:M36,"&gt;0")=1,LEFT(INDEX($H$1:$M$1,MATCH(TRUE,INDEX(H36:M36&gt;0,0),0)),LEN(INDEX($H$1:$M$1,MATCH(TRUE,INDEX(H36:M36&gt;0,0),0)))-3)&amp;" (its own name allowed)","Sugar Alcohol"))</f>
        <v/>
      </c>
      <c r="R36" s="3" t="str">
        <f>IF(A36="","",9*C36+4*D36+4*MAX(0,E36-F36-P36)+2*H36+2.1*I36+0*J36+2.4*K36+2.6*L36+1.6*M36)</f>
        <v/>
      </c>
      <c r="S36" s="2" t="str">
        <f>IF(R36="","",IF(R36&lt;5,0,IF(R36&lt;=50,ROUND(R36/5,0)*5,ROUND(R36/10,0)*10)))</f>
        <v/>
      </c>
      <c r="T36" s="2" t="str">
        <f>IF(A36="","",IF(G36&lt;0.5,0,ROUND(G36,0)))</f>
        <v/>
      </c>
      <c r="U36" s="2" t="str">
        <f>IF(A36="","",IF(G36&lt;0.5,"Yes, if no sugar ingredients","No: 0.5 g or more sugars"))</f>
        <v/>
      </c>
      <c r="V36" s="2" t="str">
        <f>IF(A36="","",IF(AND(R36&lt;=40,OR(B36&gt;30,R36*50/B36&lt;=40)),"Yes","No"))</f>
        <v/>
      </c>
      <c r="W36" s="2" t="str">
        <f>IF(OR(A36="",N36=""),"",IF(R36&lt;=0.75*N36,"Yes: ","No: ")&amp;ROUND((1-R36/N36)*100,0)&amp;"% fewer")</f>
        <v/>
      </c>
      <c r="X36" s="2" t="str">
        <f>IF(OR(A36="",LEFT(U36,3)&lt;&gt;"Yes"),"",IF(OR(V36="Yes",LEFT(W36,3)="Yes"),"None, if it's labeled low or reduced calorie","Not a reduced calorie food, not a low calorie food, or not for weight control"))</f>
        <v/>
      </c>
      <c r="Y36" s="2" t="str">
        <f>IF(A36="","",IF(OR(L36*O36&gt;=50,M36*O36&gt;=20),"Yes: Excess consumption may have a laxative effect","Not under the sorbitol and mannitol rules"))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str">
        <f>IF(A37="","",SUM(H37:M37))</f>
        <v/>
      </c>
      <c r="Q37" s="2" t="str">
        <f>IF(OR(A37="",P37=0),"",IF(COUNTIF(H37:M37,"&gt;0")=1,LEFT(INDEX($H$1:$M$1,MATCH(TRUE,INDEX(H37:M37&gt;0,0),0)),LEN(INDEX($H$1:$M$1,MATCH(TRUE,INDEX(H37:M37&gt;0,0),0)))-3)&amp;" (its own name allowed)","Sugar Alcohol"))</f>
        <v/>
      </c>
      <c r="R37" s="3" t="str">
        <f>IF(A37="","",9*C37+4*D37+4*MAX(0,E37-F37-P37)+2*H37+2.1*I37+0*J37+2.4*K37+2.6*L37+1.6*M37)</f>
        <v/>
      </c>
      <c r="S37" s="2" t="str">
        <f>IF(R37="","",IF(R37&lt;5,0,IF(R37&lt;=50,ROUND(R37/5,0)*5,ROUND(R37/10,0)*10)))</f>
        <v/>
      </c>
      <c r="T37" s="2" t="str">
        <f>IF(A37="","",IF(G37&lt;0.5,0,ROUND(G37,0)))</f>
        <v/>
      </c>
      <c r="U37" s="2" t="str">
        <f>IF(A37="","",IF(G37&lt;0.5,"Yes, if no sugar ingredients","No: 0.5 g or more sugars"))</f>
        <v/>
      </c>
      <c r="V37" s="2" t="str">
        <f>IF(A37="","",IF(AND(R37&lt;=40,OR(B37&gt;30,R37*50/B37&lt;=40)),"Yes","No"))</f>
        <v/>
      </c>
      <c r="W37" s="2" t="str">
        <f>IF(OR(A37="",N37=""),"",IF(R37&lt;=0.75*N37,"Yes: ","No: ")&amp;ROUND((1-R37/N37)*100,0)&amp;"% fewer")</f>
        <v/>
      </c>
      <c r="X37" s="2" t="str">
        <f>IF(OR(A37="",LEFT(U37,3)&lt;&gt;"Yes"),"",IF(OR(V37="Yes",LEFT(W37,3)="Yes"),"None, if it's labeled low or reduced calorie","Not a reduced calorie food, not a low calorie food, or not for weight control"))</f>
        <v/>
      </c>
      <c r="Y37" s="2" t="str">
        <f>IF(A37="","",IF(OR(L37*O37&gt;=50,M37*O37&gt;=20),"Yes: Excess consumption may have a laxative effect","Not under the sorbitol and mannitol rules"))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str">
        <f>IF(A38="","",SUM(H38:M38))</f>
        <v/>
      </c>
      <c r="Q38" s="2" t="str">
        <f>IF(OR(A38="",P38=0),"",IF(COUNTIF(H38:M38,"&gt;0")=1,LEFT(INDEX($H$1:$M$1,MATCH(TRUE,INDEX(H38:M38&gt;0,0),0)),LEN(INDEX($H$1:$M$1,MATCH(TRUE,INDEX(H38:M38&gt;0,0),0)))-3)&amp;" (its own name allowed)","Sugar Alcohol"))</f>
        <v/>
      </c>
      <c r="R38" s="3" t="str">
        <f>IF(A38="","",9*C38+4*D38+4*MAX(0,E38-F38-P38)+2*H38+2.1*I38+0*J38+2.4*K38+2.6*L38+1.6*M38)</f>
        <v/>
      </c>
      <c r="S38" s="2" t="str">
        <f>IF(R38="","",IF(R38&lt;5,0,IF(R38&lt;=50,ROUND(R38/5,0)*5,ROUND(R38/10,0)*10)))</f>
        <v/>
      </c>
      <c r="T38" s="2" t="str">
        <f>IF(A38="","",IF(G38&lt;0.5,0,ROUND(G38,0)))</f>
        <v/>
      </c>
      <c r="U38" s="2" t="str">
        <f>IF(A38="","",IF(G38&lt;0.5,"Yes, if no sugar ingredients","No: 0.5 g or more sugars"))</f>
        <v/>
      </c>
      <c r="V38" s="2" t="str">
        <f>IF(A38="","",IF(AND(R38&lt;=40,OR(B38&gt;30,R38*50/B38&lt;=40)),"Yes","No"))</f>
        <v/>
      </c>
      <c r="W38" s="2" t="str">
        <f>IF(OR(A38="",N38=""),"",IF(R38&lt;=0.75*N38,"Yes: ","No: ")&amp;ROUND((1-R38/N38)*100,0)&amp;"% fewer")</f>
        <v/>
      </c>
      <c r="X38" s="2" t="str">
        <f>IF(OR(A38="",LEFT(U38,3)&lt;&gt;"Yes"),"",IF(OR(V38="Yes",LEFT(W38,3)="Yes"),"None, if it's labeled low or reduced calorie","Not a reduced calorie food, not a low calorie food, or not for weight control"))</f>
        <v/>
      </c>
      <c r="Y38" s="2" t="str">
        <f>IF(A38="","",IF(OR(L38*O38&gt;=50,M38*O38&gt;=20),"Yes: Excess consumption may have a laxative effect","Not under the sorbitol and mannitol rules"))</f>
        <v/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str">
        <f>IF(A39="","",SUM(H39:M39))</f>
        <v/>
      </c>
      <c r="Q39" s="2" t="str">
        <f>IF(OR(A39="",P39=0),"",IF(COUNTIF(H39:M39,"&gt;0")=1,LEFT(INDEX($H$1:$M$1,MATCH(TRUE,INDEX(H39:M39&gt;0,0),0)),LEN(INDEX($H$1:$M$1,MATCH(TRUE,INDEX(H39:M39&gt;0,0),0)))-3)&amp;" (its own name allowed)","Sugar Alcohol"))</f>
        <v/>
      </c>
      <c r="R39" s="3" t="str">
        <f>IF(A39="","",9*C39+4*D39+4*MAX(0,E39-F39-P39)+2*H39+2.1*I39+0*J39+2.4*K39+2.6*L39+1.6*M39)</f>
        <v/>
      </c>
      <c r="S39" s="2" t="str">
        <f>IF(R39="","",IF(R39&lt;5,0,IF(R39&lt;=50,ROUND(R39/5,0)*5,ROUND(R39/10,0)*10)))</f>
        <v/>
      </c>
      <c r="T39" s="2" t="str">
        <f>IF(A39="","",IF(G39&lt;0.5,0,ROUND(G39,0)))</f>
        <v/>
      </c>
      <c r="U39" s="2" t="str">
        <f>IF(A39="","",IF(G39&lt;0.5,"Yes, if no sugar ingredients","No: 0.5 g or more sugars"))</f>
        <v/>
      </c>
      <c r="V39" s="2" t="str">
        <f>IF(A39="","",IF(AND(R39&lt;=40,OR(B39&gt;30,R39*50/B39&lt;=40)),"Yes","No"))</f>
        <v/>
      </c>
      <c r="W39" s="2" t="str">
        <f>IF(OR(A39="",N39=""),"",IF(R39&lt;=0.75*N39,"Yes: ","No: ")&amp;ROUND((1-R39/N39)*100,0)&amp;"% fewer")</f>
        <v/>
      </c>
      <c r="X39" s="2" t="str">
        <f>IF(OR(A39="",LEFT(U39,3)&lt;&gt;"Yes"),"",IF(OR(V39="Yes",LEFT(W39,3)="Yes"),"None, if it's labeled low or reduced calorie","Not a reduced calorie food, not a low calorie food, or not for weight control"))</f>
        <v/>
      </c>
      <c r="Y39" s="2" t="str">
        <f>IF(A39="","",IF(OR(L39*O39&gt;=50,M39*O39&gt;=20),"Yes: Excess consumption may have a laxative effect","Not under the sorbitol and mannitol rules"))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str">
        <f>IF(A40="","",SUM(H40:M40))</f>
        <v/>
      </c>
      <c r="Q40" s="2" t="str">
        <f>IF(OR(A40="",P40=0),"",IF(COUNTIF(H40:M40,"&gt;0")=1,LEFT(INDEX($H$1:$M$1,MATCH(TRUE,INDEX(H40:M40&gt;0,0),0)),LEN(INDEX($H$1:$M$1,MATCH(TRUE,INDEX(H40:M40&gt;0,0),0)))-3)&amp;" (its own name allowed)","Sugar Alcohol"))</f>
        <v/>
      </c>
      <c r="R40" s="3" t="str">
        <f>IF(A40="","",9*C40+4*D40+4*MAX(0,E40-F40-P40)+2*H40+2.1*I40+0*J40+2.4*K40+2.6*L40+1.6*M40)</f>
        <v/>
      </c>
      <c r="S40" s="2" t="str">
        <f>IF(R40="","",IF(R40&lt;5,0,IF(R40&lt;=50,ROUND(R40/5,0)*5,ROUND(R40/10,0)*10)))</f>
        <v/>
      </c>
      <c r="T40" s="2" t="str">
        <f>IF(A40="","",IF(G40&lt;0.5,0,ROUND(G40,0)))</f>
        <v/>
      </c>
      <c r="U40" s="2" t="str">
        <f>IF(A40="","",IF(G40&lt;0.5,"Yes, if no sugar ingredients","No: 0.5 g or more sugars"))</f>
        <v/>
      </c>
      <c r="V40" s="2" t="str">
        <f>IF(A40="","",IF(AND(R40&lt;=40,OR(B40&gt;30,R40*50/B40&lt;=40)),"Yes","No"))</f>
        <v/>
      </c>
      <c r="W40" s="2" t="str">
        <f>IF(OR(A40="",N40=""),"",IF(R40&lt;=0.75*N40,"Yes: ","No: ")&amp;ROUND((1-R40/N40)*100,0)&amp;"% fewer")</f>
        <v/>
      </c>
      <c r="X40" s="2" t="str">
        <f>IF(OR(A40="",LEFT(U40,3)&lt;&gt;"Yes"),"",IF(OR(V40="Yes",LEFT(W40,3)="Yes"),"None, if it's labeled low or reduced calorie","Not a reduced calorie food, not a low calorie food, or not for weight control"))</f>
        <v/>
      </c>
      <c r="Y40" s="2" t="str">
        <f>IF(A40="","",IF(OR(L40*O40&gt;=50,M40*O40&gt;=20),"Yes: Excess consumption may have a laxative effect","Not under the sorbitol and mannitol rules"))</f>
        <v/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str">
        <f>IF(A41="","",SUM(H41:M41))</f>
        <v/>
      </c>
      <c r="Q41" s="2" t="str">
        <f>IF(OR(A41="",P41=0),"",IF(COUNTIF(H41:M41,"&gt;0")=1,LEFT(INDEX($H$1:$M$1,MATCH(TRUE,INDEX(H41:M41&gt;0,0),0)),LEN(INDEX($H$1:$M$1,MATCH(TRUE,INDEX(H41:M41&gt;0,0),0)))-3)&amp;" (its own name allowed)","Sugar Alcohol"))</f>
        <v/>
      </c>
      <c r="R41" s="3" t="str">
        <f>IF(A41="","",9*C41+4*D41+4*MAX(0,E41-F41-P41)+2*H41+2.1*I41+0*J41+2.4*K41+2.6*L41+1.6*M41)</f>
        <v/>
      </c>
      <c r="S41" s="2" t="str">
        <f>IF(R41="","",IF(R41&lt;5,0,IF(R41&lt;=50,ROUND(R41/5,0)*5,ROUND(R41/10,0)*10)))</f>
        <v/>
      </c>
      <c r="T41" s="2" t="str">
        <f>IF(A41="","",IF(G41&lt;0.5,0,ROUND(G41,0)))</f>
        <v/>
      </c>
      <c r="U41" s="2" t="str">
        <f>IF(A41="","",IF(G41&lt;0.5,"Yes, if no sugar ingredients","No: 0.5 g or more sugars"))</f>
        <v/>
      </c>
      <c r="V41" s="2" t="str">
        <f>IF(A41="","",IF(AND(R41&lt;=40,OR(B41&gt;30,R41*50/B41&lt;=40)),"Yes","No"))</f>
        <v/>
      </c>
      <c r="W41" s="2" t="str">
        <f>IF(OR(A41="",N41=""),"",IF(R41&lt;=0.75*N41,"Yes: ","No: ")&amp;ROUND((1-R41/N41)*100,0)&amp;"% fewer")</f>
        <v/>
      </c>
      <c r="X41" s="2" t="str">
        <f>IF(OR(A41="",LEFT(U41,3)&lt;&gt;"Yes"),"",IF(OR(V41="Yes",LEFT(W41,3)="Yes"),"None, if it's labeled low or reduced calorie","Not a reduced calorie food, not a low calorie food, or not for weight control"))</f>
        <v/>
      </c>
      <c r="Y41" s="2" t="str">
        <f>IF(A41="","",IF(OR(L41*O41&gt;=50,M41*O41&gt;=20),"Yes: Excess consumption may have a laxative effect","Not under the sorbitol and mannitol rules"))</f>
        <v/>
      </c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str">
        <f>IF(A42="","",SUM(H42:M42))</f>
        <v/>
      </c>
      <c r="Q42" s="2" t="str">
        <f>IF(OR(A42="",P42=0),"",IF(COUNTIF(H42:M42,"&gt;0")=1,LEFT(INDEX($H$1:$M$1,MATCH(TRUE,INDEX(H42:M42&gt;0,0),0)),LEN(INDEX($H$1:$M$1,MATCH(TRUE,INDEX(H42:M42&gt;0,0),0)))-3)&amp;" (its own name allowed)","Sugar Alcohol"))</f>
        <v/>
      </c>
      <c r="R42" s="3" t="str">
        <f>IF(A42="","",9*C42+4*D42+4*MAX(0,E42-F42-P42)+2*H42+2.1*I42+0*J42+2.4*K42+2.6*L42+1.6*M42)</f>
        <v/>
      </c>
      <c r="S42" s="2" t="str">
        <f>IF(R42="","",IF(R42&lt;5,0,IF(R42&lt;=50,ROUND(R42/5,0)*5,ROUND(R42/10,0)*10)))</f>
        <v/>
      </c>
      <c r="T42" s="2" t="str">
        <f>IF(A42="","",IF(G42&lt;0.5,0,ROUND(G42,0)))</f>
        <v/>
      </c>
      <c r="U42" s="2" t="str">
        <f>IF(A42="","",IF(G42&lt;0.5,"Yes, if no sugar ingredients","No: 0.5 g or more sugars"))</f>
        <v/>
      </c>
      <c r="V42" s="2" t="str">
        <f>IF(A42="","",IF(AND(R42&lt;=40,OR(B42&gt;30,R42*50/B42&lt;=40)),"Yes","No"))</f>
        <v/>
      </c>
      <c r="W42" s="2" t="str">
        <f>IF(OR(A42="",N42=""),"",IF(R42&lt;=0.75*N42,"Yes: ","No: ")&amp;ROUND((1-R42/N42)*100,0)&amp;"% fewer")</f>
        <v/>
      </c>
      <c r="X42" s="2" t="str">
        <f>IF(OR(A42="",LEFT(U42,3)&lt;&gt;"Yes"),"",IF(OR(V42="Yes",LEFT(W42,3)="Yes"),"None, if it's labeled low or reduced calorie","Not a reduced calorie food, not a low calorie food, or not for weight control"))</f>
        <v/>
      </c>
      <c r="Y42" s="2" t="str">
        <f>IF(A42="","",IF(OR(L42*O42&gt;=50,M42*O42&gt;=20),"Yes: Excess consumption may have a laxative effect","Not under the sorbitol and mannitol rules"))</f>
        <v/>
      </c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str">
        <f>IF(A43="","",SUM(H43:M43))</f>
        <v/>
      </c>
      <c r="Q43" s="2" t="str">
        <f>IF(OR(A43="",P43=0),"",IF(COUNTIF(H43:M43,"&gt;0")=1,LEFT(INDEX($H$1:$M$1,MATCH(TRUE,INDEX(H43:M43&gt;0,0),0)),LEN(INDEX($H$1:$M$1,MATCH(TRUE,INDEX(H43:M43&gt;0,0),0)))-3)&amp;" (its own name allowed)","Sugar Alcohol"))</f>
        <v/>
      </c>
      <c r="R43" s="3" t="str">
        <f>IF(A43="","",9*C43+4*D43+4*MAX(0,E43-F43-P43)+2*H43+2.1*I43+0*J43+2.4*K43+2.6*L43+1.6*M43)</f>
        <v/>
      </c>
      <c r="S43" s="2" t="str">
        <f>IF(R43="","",IF(R43&lt;5,0,IF(R43&lt;=50,ROUND(R43/5,0)*5,ROUND(R43/10,0)*10)))</f>
        <v/>
      </c>
      <c r="T43" s="2" t="str">
        <f>IF(A43="","",IF(G43&lt;0.5,0,ROUND(G43,0)))</f>
        <v/>
      </c>
      <c r="U43" s="2" t="str">
        <f>IF(A43="","",IF(G43&lt;0.5,"Yes, if no sugar ingredients","No: 0.5 g or more sugars"))</f>
        <v/>
      </c>
      <c r="V43" s="2" t="str">
        <f>IF(A43="","",IF(AND(R43&lt;=40,OR(B43&gt;30,R43*50/B43&lt;=40)),"Yes","No"))</f>
        <v/>
      </c>
      <c r="W43" s="2" t="str">
        <f>IF(OR(A43="",N43=""),"",IF(R43&lt;=0.75*N43,"Yes: ","No: ")&amp;ROUND((1-R43/N43)*100,0)&amp;"% fewer")</f>
        <v/>
      </c>
      <c r="X43" s="2" t="str">
        <f>IF(OR(A43="",LEFT(U43,3)&lt;&gt;"Yes"),"",IF(OR(V43="Yes",LEFT(W43,3)="Yes"),"None, if it's labeled low or reduced calorie","Not a reduced calorie food, not a low calorie food, or not for weight control"))</f>
        <v/>
      </c>
      <c r="Y43" s="2" t="str">
        <f>IF(A43="","",IF(OR(L43*O43&gt;=50,M43*O43&gt;=20),"Yes: Excess consumption may have a laxative effect","Not under the sorbitol and mannitol rules"))</f>
        <v/>
      </c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str">
        <f>IF(A44="","",SUM(H44:M44))</f>
        <v/>
      </c>
      <c r="Q44" s="2" t="str">
        <f>IF(OR(A44="",P44=0),"",IF(COUNTIF(H44:M44,"&gt;0")=1,LEFT(INDEX($H$1:$M$1,MATCH(TRUE,INDEX(H44:M44&gt;0,0),0)),LEN(INDEX($H$1:$M$1,MATCH(TRUE,INDEX(H44:M44&gt;0,0),0)))-3)&amp;" (its own name allowed)","Sugar Alcohol"))</f>
        <v/>
      </c>
      <c r="R44" s="3" t="str">
        <f>IF(A44="","",9*C44+4*D44+4*MAX(0,E44-F44-P44)+2*H44+2.1*I44+0*J44+2.4*K44+2.6*L44+1.6*M44)</f>
        <v/>
      </c>
      <c r="S44" s="2" t="str">
        <f>IF(R44="","",IF(R44&lt;5,0,IF(R44&lt;=50,ROUND(R44/5,0)*5,ROUND(R44/10,0)*10)))</f>
        <v/>
      </c>
      <c r="T44" s="2" t="str">
        <f>IF(A44="","",IF(G44&lt;0.5,0,ROUND(G44,0)))</f>
        <v/>
      </c>
      <c r="U44" s="2" t="str">
        <f>IF(A44="","",IF(G44&lt;0.5,"Yes, if no sugar ingredients","No: 0.5 g or more sugars"))</f>
        <v/>
      </c>
      <c r="V44" s="2" t="str">
        <f>IF(A44="","",IF(AND(R44&lt;=40,OR(B44&gt;30,R44*50/B44&lt;=40)),"Yes","No"))</f>
        <v/>
      </c>
      <c r="W44" s="2" t="str">
        <f>IF(OR(A44="",N44=""),"",IF(R44&lt;=0.75*N44,"Yes: ","No: ")&amp;ROUND((1-R44/N44)*100,0)&amp;"% fewer")</f>
        <v/>
      </c>
      <c r="X44" s="2" t="str">
        <f>IF(OR(A44="",LEFT(U44,3)&lt;&gt;"Yes"),"",IF(OR(V44="Yes",LEFT(W44,3)="Yes"),"None, if it's labeled low or reduced calorie","Not a reduced calorie food, not a low calorie food, or not for weight control"))</f>
        <v/>
      </c>
      <c r="Y44" s="2" t="str">
        <f>IF(A44="","",IF(OR(L44*O44&gt;=50,M44*O44&gt;=20),"Yes: Excess consumption may have a laxative effect","Not under the sorbitol and mannitol rules"))</f>
        <v/>
      </c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str">
        <f>IF(A45="","",SUM(H45:M45))</f>
        <v/>
      </c>
      <c r="Q45" s="2" t="str">
        <f>IF(OR(A45="",P45=0),"",IF(COUNTIF(H45:M45,"&gt;0")=1,LEFT(INDEX($H$1:$M$1,MATCH(TRUE,INDEX(H45:M45&gt;0,0),0)),LEN(INDEX($H$1:$M$1,MATCH(TRUE,INDEX(H45:M45&gt;0,0),0)))-3)&amp;" (its own name allowed)","Sugar Alcohol"))</f>
        <v/>
      </c>
      <c r="R45" s="3" t="str">
        <f>IF(A45="","",9*C45+4*D45+4*MAX(0,E45-F45-P45)+2*H45+2.1*I45+0*J45+2.4*K45+2.6*L45+1.6*M45)</f>
        <v/>
      </c>
      <c r="S45" s="2" t="str">
        <f>IF(R45="","",IF(R45&lt;5,0,IF(R45&lt;=50,ROUND(R45/5,0)*5,ROUND(R45/10,0)*10)))</f>
        <v/>
      </c>
      <c r="T45" s="2" t="str">
        <f>IF(A45="","",IF(G45&lt;0.5,0,ROUND(G45,0)))</f>
        <v/>
      </c>
      <c r="U45" s="2" t="str">
        <f>IF(A45="","",IF(G45&lt;0.5,"Yes, if no sugar ingredients","No: 0.5 g or more sugars"))</f>
        <v/>
      </c>
      <c r="V45" s="2" t="str">
        <f>IF(A45="","",IF(AND(R45&lt;=40,OR(B45&gt;30,R45*50/B45&lt;=40)),"Yes","No"))</f>
        <v/>
      </c>
      <c r="W45" s="2" t="str">
        <f>IF(OR(A45="",N45=""),"",IF(R45&lt;=0.75*N45,"Yes: ","No: ")&amp;ROUND((1-R45/N45)*100,0)&amp;"% fewer")</f>
        <v/>
      </c>
      <c r="X45" s="2" t="str">
        <f>IF(OR(A45="",LEFT(U45,3)&lt;&gt;"Yes"),"",IF(OR(V45="Yes",LEFT(W45,3)="Yes"),"None, if it's labeled low or reduced calorie","Not a reduced calorie food, not a low calorie food, or not for weight control"))</f>
        <v/>
      </c>
      <c r="Y45" s="2" t="str">
        <f>IF(A45="","",IF(OR(L45*O45&gt;=50,M45*O45&gt;=20),"Yes: Excess consumption may have a laxative effect","Not under the sorbitol and mannitol rules"))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str">
        <f>IF(A46="","",SUM(H46:M46))</f>
        <v/>
      </c>
      <c r="Q46" s="2" t="str">
        <f>IF(OR(A46="",P46=0),"",IF(COUNTIF(H46:M46,"&gt;0")=1,LEFT(INDEX($H$1:$M$1,MATCH(TRUE,INDEX(H46:M46&gt;0,0),0)),LEN(INDEX($H$1:$M$1,MATCH(TRUE,INDEX(H46:M46&gt;0,0),0)))-3)&amp;" (its own name allowed)","Sugar Alcohol"))</f>
        <v/>
      </c>
      <c r="R46" s="3" t="str">
        <f>IF(A46="","",9*C46+4*D46+4*MAX(0,E46-F46-P46)+2*H46+2.1*I46+0*J46+2.4*K46+2.6*L46+1.6*M46)</f>
        <v/>
      </c>
      <c r="S46" s="2" t="str">
        <f>IF(R46="","",IF(R46&lt;5,0,IF(R46&lt;=50,ROUND(R46/5,0)*5,ROUND(R46/10,0)*10)))</f>
        <v/>
      </c>
      <c r="T46" s="2" t="str">
        <f>IF(A46="","",IF(G46&lt;0.5,0,ROUND(G46,0)))</f>
        <v/>
      </c>
      <c r="U46" s="2" t="str">
        <f>IF(A46="","",IF(G46&lt;0.5,"Yes, if no sugar ingredients","No: 0.5 g or more sugars"))</f>
        <v/>
      </c>
      <c r="V46" s="2" t="str">
        <f>IF(A46="","",IF(AND(R46&lt;=40,OR(B46&gt;30,R46*50/B46&lt;=40)),"Yes","No"))</f>
        <v/>
      </c>
      <c r="W46" s="2" t="str">
        <f>IF(OR(A46="",N46=""),"",IF(R46&lt;=0.75*N46,"Yes: ","No: ")&amp;ROUND((1-R46/N46)*100,0)&amp;"% fewer")</f>
        <v/>
      </c>
      <c r="X46" s="2" t="str">
        <f>IF(OR(A46="",LEFT(U46,3)&lt;&gt;"Yes"),"",IF(OR(V46="Yes",LEFT(W46,3)="Yes"),"None, if it's labeled low or reduced calorie","Not a reduced calorie food, not a low calorie food, or not for weight control"))</f>
        <v/>
      </c>
      <c r="Y46" s="2" t="str">
        <f>IF(A46="","",IF(OR(L46*O46&gt;=50,M46*O46&gt;=20),"Yes: Excess consumption may have a laxative effect","Not under the sorbitol and mannitol rules"))</f>
        <v/>
      </c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str">
        <f>IF(A47="","",SUM(H47:M47))</f>
        <v/>
      </c>
      <c r="Q47" s="2" t="str">
        <f>IF(OR(A47="",P47=0),"",IF(COUNTIF(H47:M47,"&gt;0")=1,LEFT(INDEX($H$1:$M$1,MATCH(TRUE,INDEX(H47:M47&gt;0,0),0)),LEN(INDEX($H$1:$M$1,MATCH(TRUE,INDEX(H47:M47&gt;0,0),0)))-3)&amp;" (its own name allowed)","Sugar Alcohol"))</f>
        <v/>
      </c>
      <c r="R47" s="3" t="str">
        <f>IF(A47="","",9*C47+4*D47+4*MAX(0,E47-F47-P47)+2*H47+2.1*I47+0*J47+2.4*K47+2.6*L47+1.6*M47)</f>
        <v/>
      </c>
      <c r="S47" s="2" t="str">
        <f>IF(R47="","",IF(R47&lt;5,0,IF(R47&lt;=50,ROUND(R47/5,0)*5,ROUND(R47/10,0)*10)))</f>
        <v/>
      </c>
      <c r="T47" s="2" t="str">
        <f>IF(A47="","",IF(G47&lt;0.5,0,ROUND(G47,0)))</f>
        <v/>
      </c>
      <c r="U47" s="2" t="str">
        <f>IF(A47="","",IF(G47&lt;0.5,"Yes, if no sugar ingredients","No: 0.5 g or more sugars"))</f>
        <v/>
      </c>
      <c r="V47" s="2" t="str">
        <f>IF(A47="","",IF(AND(R47&lt;=40,OR(B47&gt;30,R47*50/B47&lt;=40)),"Yes","No"))</f>
        <v/>
      </c>
      <c r="W47" s="2" t="str">
        <f>IF(OR(A47="",N47=""),"",IF(R47&lt;=0.75*N47,"Yes: ","No: ")&amp;ROUND((1-R47/N47)*100,0)&amp;"% fewer")</f>
        <v/>
      </c>
      <c r="X47" s="2" t="str">
        <f>IF(OR(A47="",LEFT(U47,3)&lt;&gt;"Yes"),"",IF(OR(V47="Yes",LEFT(W47,3)="Yes"),"None, if it's labeled low or reduced calorie","Not a reduced calorie food, not a low calorie food, or not for weight control"))</f>
        <v/>
      </c>
      <c r="Y47" s="2" t="str">
        <f>IF(A47="","",IF(OR(L47*O47&gt;=50,M47*O47&gt;=20),"Yes: Excess consumption may have a laxative effect","Not under the sorbitol and mannitol rules"))</f>
        <v/>
      </c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str">
        <f>IF(A48="","",SUM(H48:M48))</f>
        <v/>
      </c>
      <c r="Q48" s="2" t="str">
        <f>IF(OR(A48="",P48=0),"",IF(COUNTIF(H48:M48,"&gt;0")=1,LEFT(INDEX($H$1:$M$1,MATCH(TRUE,INDEX(H48:M48&gt;0,0),0)),LEN(INDEX($H$1:$M$1,MATCH(TRUE,INDEX(H48:M48&gt;0,0),0)))-3)&amp;" (its own name allowed)","Sugar Alcohol"))</f>
        <v/>
      </c>
      <c r="R48" s="3" t="str">
        <f>IF(A48="","",9*C48+4*D48+4*MAX(0,E48-F48-P48)+2*H48+2.1*I48+0*J48+2.4*K48+2.6*L48+1.6*M48)</f>
        <v/>
      </c>
      <c r="S48" s="2" t="str">
        <f>IF(R48="","",IF(R48&lt;5,0,IF(R48&lt;=50,ROUND(R48/5,0)*5,ROUND(R48/10,0)*10)))</f>
        <v/>
      </c>
      <c r="T48" s="2" t="str">
        <f>IF(A48="","",IF(G48&lt;0.5,0,ROUND(G48,0)))</f>
        <v/>
      </c>
      <c r="U48" s="2" t="str">
        <f>IF(A48="","",IF(G48&lt;0.5,"Yes, if no sugar ingredients","No: 0.5 g or more sugars"))</f>
        <v/>
      </c>
      <c r="V48" s="2" t="str">
        <f>IF(A48="","",IF(AND(R48&lt;=40,OR(B48&gt;30,R48*50/B48&lt;=40)),"Yes","No"))</f>
        <v/>
      </c>
      <c r="W48" s="2" t="str">
        <f>IF(OR(A48="",N48=""),"",IF(R48&lt;=0.75*N48,"Yes: ","No: ")&amp;ROUND((1-R48/N48)*100,0)&amp;"% fewer")</f>
        <v/>
      </c>
      <c r="X48" s="2" t="str">
        <f>IF(OR(A48="",LEFT(U48,3)&lt;&gt;"Yes"),"",IF(OR(V48="Yes",LEFT(W48,3)="Yes"),"None, if it's labeled low or reduced calorie","Not a reduced calorie food, not a low calorie food, or not for weight control"))</f>
        <v/>
      </c>
      <c r="Y48" s="2" t="str">
        <f>IF(A48="","",IF(OR(L48*O48&gt;=50,M48*O48&gt;=20),"Yes: Excess consumption may have a laxative effect","Not under the sorbitol and mannitol rules"))</f>
        <v/>
      </c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str">
        <f>IF(A49="","",SUM(H49:M49))</f>
        <v/>
      </c>
      <c r="Q49" s="2" t="str">
        <f>IF(OR(A49="",P49=0),"",IF(COUNTIF(H49:M49,"&gt;0")=1,LEFT(INDEX($H$1:$M$1,MATCH(TRUE,INDEX(H49:M49&gt;0,0),0)),LEN(INDEX($H$1:$M$1,MATCH(TRUE,INDEX(H49:M49&gt;0,0),0)))-3)&amp;" (its own name allowed)","Sugar Alcohol"))</f>
        <v/>
      </c>
      <c r="R49" s="3" t="str">
        <f>IF(A49="","",9*C49+4*D49+4*MAX(0,E49-F49-P49)+2*H49+2.1*I49+0*J49+2.4*K49+2.6*L49+1.6*M49)</f>
        <v/>
      </c>
      <c r="S49" s="2" t="str">
        <f>IF(R49="","",IF(R49&lt;5,0,IF(R49&lt;=50,ROUND(R49/5,0)*5,ROUND(R49/10,0)*10)))</f>
        <v/>
      </c>
      <c r="T49" s="2" t="str">
        <f>IF(A49="","",IF(G49&lt;0.5,0,ROUND(G49,0)))</f>
        <v/>
      </c>
      <c r="U49" s="2" t="str">
        <f>IF(A49="","",IF(G49&lt;0.5,"Yes, if no sugar ingredients","No: 0.5 g or more sugars"))</f>
        <v/>
      </c>
      <c r="V49" s="2" t="str">
        <f>IF(A49="","",IF(AND(R49&lt;=40,OR(B49&gt;30,R49*50/B49&lt;=40)),"Yes","No"))</f>
        <v/>
      </c>
      <c r="W49" s="2" t="str">
        <f>IF(OR(A49="",N49=""),"",IF(R49&lt;=0.75*N49,"Yes: ","No: ")&amp;ROUND((1-R49/N49)*100,0)&amp;"% fewer")</f>
        <v/>
      </c>
      <c r="X49" s="2" t="str">
        <f>IF(OR(A49="",LEFT(U49,3)&lt;&gt;"Yes"),"",IF(OR(V49="Yes",LEFT(W49,3)="Yes"),"None, if it's labeled low or reduced calorie","Not a reduced calorie food, not a low calorie food, or not for weight control"))</f>
        <v/>
      </c>
      <c r="Y49" s="2" t="str">
        <f>IF(A49="","",IF(OR(L49*O49&gt;=50,M49*O49&gt;=20),"Yes: Excess consumption may have a laxative effect","Not under the sorbitol and mannitol rules"))</f>
        <v/>
      </c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str">
        <f>IF(A50="","",SUM(H50:M50))</f>
        <v/>
      </c>
      <c r="Q50" s="2" t="str">
        <f>IF(OR(A50="",P50=0),"",IF(COUNTIF(H50:M50,"&gt;0")=1,LEFT(INDEX($H$1:$M$1,MATCH(TRUE,INDEX(H50:M50&gt;0,0),0)),LEN(INDEX($H$1:$M$1,MATCH(TRUE,INDEX(H50:M50&gt;0,0),0)))-3)&amp;" (its own name allowed)","Sugar Alcohol"))</f>
        <v/>
      </c>
      <c r="R50" s="3" t="str">
        <f>IF(A50="","",9*C50+4*D50+4*MAX(0,E50-F50-P50)+2*H50+2.1*I50+0*J50+2.4*K50+2.6*L50+1.6*M50)</f>
        <v/>
      </c>
      <c r="S50" s="2" t="str">
        <f>IF(R50="","",IF(R50&lt;5,0,IF(R50&lt;=50,ROUND(R50/5,0)*5,ROUND(R50/10,0)*10)))</f>
        <v/>
      </c>
      <c r="T50" s="2" t="str">
        <f>IF(A50="","",IF(G50&lt;0.5,0,ROUND(G50,0)))</f>
        <v/>
      </c>
      <c r="U50" s="2" t="str">
        <f>IF(A50="","",IF(G50&lt;0.5,"Yes, if no sugar ingredients","No: 0.5 g or more sugars"))</f>
        <v/>
      </c>
      <c r="V50" s="2" t="str">
        <f>IF(A50="","",IF(AND(R50&lt;=40,OR(B50&gt;30,R50*50/B50&lt;=40)),"Yes","No"))</f>
        <v/>
      </c>
      <c r="W50" s="2" t="str">
        <f>IF(OR(A50="",N50=""),"",IF(R50&lt;=0.75*N50,"Yes: ","No: ")&amp;ROUND((1-R50/N50)*100,0)&amp;"% fewer")</f>
        <v/>
      </c>
      <c r="X50" s="2" t="str">
        <f>IF(OR(A50="",LEFT(U50,3)&lt;&gt;"Yes"),"",IF(OR(V50="Yes",LEFT(W50,3)="Yes"),"None, if it's labeled low or reduced calorie","Not a reduced calorie food, not a low calorie food, or not for weight control"))</f>
        <v/>
      </c>
      <c r="Y50" s="2" t="str">
        <f>IF(A50="","",IF(OR(L50*O50&gt;=50,M50*O50&gt;=20),"Yes: Excess consumption may have a laxative effect","Not under the sorbitol and mannitol rules"))</f>
        <v/>
      </c>
    </row>
    <row r="51"/>
    <row r="52"/>
    <row r="53" ht="75" customHeight="1">
      <c r="A53" s="4" t="inlineStr">
        <is>
          <t>Sugar alcohols are declared, in grams under total carbohydrate, whenever the label makes a claim about sugars or sugar alcohols; the name of a single sugar alcohol can replace the words (21 CFR 101.9(c)(6)(iv)). Calories: 9 per gram of fat, 4 per gram of protein and of carbohydrate other than fiber and sugar alcohols, and isomalt 2.0, maltitol 2.1, erythritol 0, xylitol 2.4, sorbitol 2.6 and mannitol 1.6 (101.9(c)(1)(i)); fiber is counted here as insoluble, 0 calories; soluble fiber counts 2. Sugar free: under 0.5 g sugars, no sugar ingredients unless asterisked, and labeled low or reduced calorie or with one of the statements (101.60(c)(1)). Low calorie: 40 or less per reference amount, and per 50 g if the reference amount is 30 g or less; reduced calorie: at least 25% fewer than the reference food (101.60(b)). Laxative statement: foods that could mean 50 g of sorbitol or 20 g of mannitol a day (21 CFR 184.1835(e), 180.25(e)).</t>
        </is>
      </c>
    </row>
  </sheetData>
  <mergeCells count="1">
    <mergeCell ref="A53:Y53"/>
  </mergeCell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Sugar alcohols on the nutrition label: a checker</t>
        </is>
      </c>
    </row>
    <row r="2" ht="15" customHeight="1">
      <c r="A2" s="2" t="inlineStr">
        <is>
          <t>From the article: https://www.tarostack.com/articles/sugar-alcohol-labeling</t>
        </is>
      </c>
    </row>
    <row r="3" ht="15" customHeight="1">
      <c r="A3" s="2" t="inlineStr"/>
    </row>
    <row r="4" ht="30" customHeight="1">
      <c r="A4" s="2" t="inlineStr">
        <is>
          <t>The example is the article's made-up Dallas toffee maker, checking a sugar-free toffee and sugar-free peppermint drops against its regular ones.</t>
        </is>
      </c>
    </row>
    <row r="5" ht="45" customHeight="1">
      <c r="A5" s="2" t="inlineStr">
        <is>
          <t>Sugar alcohols: each product's reference amount, fat, protein, carbohydrate, fiber, sugars and grams of each sugar alcohol; the panel line, calories, sugar free, low and reduced calorie, the statement that goes with sugar free and the laxative statement fill in.</t>
        </is>
      </c>
    </row>
    <row r="6" ht="30" customHeight="1">
      <c r="A6" s="2" t="inlineStr">
        <is>
          <t>This is a checker, not legal advice; the amounts come from your nutrition analysis, and the label's other rounding rules still apply.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