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rate" sheetId="1" state="visible" r:id="rId1"/>
    <sheet xmlns:r="http://schemas.openxmlformats.org/officeDocument/2006/relationships" name="Membership tiers" sheetId="2" state="visible" r:id="rId2"/>
    <sheet xmlns:r="http://schemas.openxmlformats.org/officeDocument/2006/relationships" name="Storage shelve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'Hourly rate'!$1:$1</definedName>
    <definedName name="_xlnm.Print_Titles" localSheetId="1">'Membership tiers'!$1:$1</definedName>
    <definedName name="_xlnm.Print_Titles" localSheetId="2">'Storage shelves'!$1:$1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6">
    <font>
      <name val="Calibri"/>
      <family val="2"/>
      <color theme="1"/>
      <sz val="11"/>
      <scheme val="minor"/>
    </font>
    <font>
      <b val="1"/>
      <color rgb="00533787"/>
      <sz val="12"/>
    </font>
    <font>
      <b val="1"/>
    </font>
    <font>
      <i val="1"/>
      <color rgb="006B6379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2" fillId="0" borderId="0" pivotButton="0" quotePrefix="0" xfId="0"/>
    <xf numFmtId="164" fontId="0" fillId="0" borderId="0" applyAlignment="1" pivotButton="0" quotePrefix="0" xfId="0">
      <alignment vertical="top"/>
    </xf>
    <xf numFmtId="9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tabSelected="1" workbookViewId="0">
      <selection activeCell="A1" sqref="A1"/>
    </sheetView>
  </sheetViews>
  <sheetFormatPr baseColWidth="8" defaultRowHeight="15"/>
  <cols>
    <col width="48" customWidth="1" min="1" max="1"/>
    <col width="13" customWidth="1" min="2" max="2"/>
  </cols>
  <sheetData>
    <row r="1">
      <c r="A1" s="1" t="inlineStr">
        <is>
          <t>The hourly rate your kitchen needs</t>
        </is>
      </c>
    </row>
    <row r="2">
      <c r="A2" t="inlineStr">
        <is>
          <t>Fixed costs a month</t>
        </is>
      </c>
      <c r="B2" s="2" t="n">
        <v>19150</v>
      </c>
    </row>
    <row r="3">
      <c r="A3" t="inlineStr">
        <is>
          <t>Profit you want a month</t>
        </is>
      </c>
      <c r="B3" s="2" t="n">
        <v>4000</v>
      </c>
    </row>
    <row r="4">
      <c r="A4" t="inlineStr">
        <is>
          <t>Contribution from storage shelves a month</t>
        </is>
      </c>
      <c r="B4" s="2" t="n">
        <v>5890</v>
      </c>
    </row>
    <row r="5">
      <c r="A5" t="inlineStr">
        <is>
          <t>Contribution from classes and events a month</t>
        </is>
      </c>
      <c r="B5" s="2" t="n">
        <v>1000</v>
      </c>
    </row>
    <row r="6">
      <c r="A6" t="inlineStr">
        <is>
          <t>Kitchen hours you expect to book a month</t>
        </is>
      </c>
      <c r="B6" s="3" t="n">
        <v>700</v>
      </c>
    </row>
    <row r="7">
      <c r="A7" t="inlineStr">
        <is>
          <t>Gas, power, water, supplies and wear an hour</t>
        </is>
      </c>
      <c r="B7" s="4" t="n">
        <v>6</v>
      </c>
    </row>
    <row r="8">
      <c r="A8" s="5" t="inlineStr">
        <is>
          <t>Hourly rate to break even</t>
        </is>
      </c>
      <c r="B8" s="6">
        <f>(B2-B4-B5)/B6+B7</f>
        <v>23.5142857142857</v>
      </c>
    </row>
    <row r="9">
      <c r="A9" s="5" t="inlineStr">
        <is>
          <t>Hourly rate for your profit</t>
        </is>
      </c>
      <c r="B9" s="6">
        <f>(B2+B3-B4-B5)/B6+B7</f>
        <v>29.2285714285714</v>
      </c>
    </row>
    <row r="10"/>
    <row r="11">
      <c r="A11" s="7" t="inlineStr">
        <is>
          <t>Hourly rate = (fixed costs + profit - storage and event contribution) / hours booked + cost of an hour.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1" customWidth="1" min="3" max="3"/>
    <col width="10" customWidth="1" min="4" max="4"/>
    <col width="9" customWidth="1" min="5" max="5"/>
    <col width="10" customWidth="1" min="6" max="6"/>
    <col width="12" customWidth="1" min="7" max="7"/>
    <col width="34" customWidth="1" min="9" max="9"/>
  </cols>
  <sheetData>
    <row r="1" ht="30" customHeight="1">
      <c r="A1" s="8" t="inlineStr">
        <is>
          <t>Plan</t>
        </is>
      </c>
      <c r="B1" s="8" t="inlineStr">
        <is>
          <t>Hours included</t>
        </is>
      </c>
      <c r="C1" s="8" t="inlineStr">
        <is>
          <t>Monthly price</t>
        </is>
      </c>
      <c r="D1" s="8" t="inlineStr">
        <is>
          <t>Rate an hour</t>
        </is>
      </c>
      <c r="E1" s="8" t="inlineStr">
        <is>
          <t>Members</t>
        </is>
      </c>
      <c r="F1" s="8" t="inlineStr">
        <is>
          <t>Hours a month</t>
        </is>
      </c>
      <c r="G1" s="8" t="inlineStr">
        <is>
          <t>Money a month</t>
        </is>
      </c>
      <c r="I1" s="9" t="inlineStr">
        <is>
          <t>Rate you need, from the first sheet</t>
        </is>
      </c>
      <c r="J1" s="10">
        <f>'Hourly rate'!B9</f>
        <v>29.2285714285714</v>
      </c>
    </row>
    <row r="2">
      <c r="A2" t="inlineStr">
        <is>
          <t>Drop-in, no plan</t>
        </is>
      </c>
      <c r="B2" t="n">
        <v>1</v>
      </c>
      <c r="C2" s="4" t="n">
        <v>35</v>
      </c>
      <c r="D2" s="4">
        <f>IF(OR(B2="",N(B2)=0),"",C2/B2)</f>
        <v>35</v>
      </c>
      <c r="E2" t="n">
        <v>60</v>
      </c>
      <c r="F2">
        <f>IF(OR(B2="",E2=""),"",B2*E2)</f>
        <v>60</v>
      </c>
      <c r="G2" s="4">
        <f>IF(OR(C2="",E2=""),"",C2*E2)</f>
        <v>2100</v>
      </c>
      <c r="I2" t="inlineStr">
        <is>
          <t>Hours you expected to book</t>
        </is>
      </c>
      <c r="J2">
        <f>'Hourly rate'!B6</f>
        <v>700</v>
      </c>
    </row>
    <row r="3">
      <c r="A3" t="inlineStr">
        <is>
          <t>Starter, 20 hours</t>
        </is>
      </c>
      <c r="B3" t="n">
        <v>20</v>
      </c>
      <c r="C3" s="4" t="n">
        <v>560</v>
      </c>
      <c r="D3" s="4">
        <f>IF(OR(B3="",N(B3)=0),"",C3/B3)</f>
        <v>28</v>
      </c>
      <c r="E3" t="n">
        <v>10</v>
      </c>
      <c r="F3">
        <f>IF(OR(B3="",E3=""),"",B3*E3)</f>
        <v>200</v>
      </c>
      <c r="G3" s="4">
        <f>IF(OR(C3="",E3=""),"",C3*E3)</f>
        <v>5600</v>
      </c>
    </row>
    <row r="4">
      <c r="A4" t="inlineStr">
        <is>
          <t>Regular, 40 hours</t>
        </is>
      </c>
      <c r="B4" t="n">
        <v>40</v>
      </c>
      <c r="C4" s="4" t="n">
        <v>1080</v>
      </c>
      <c r="D4" s="4">
        <f>IF(OR(B4="",N(B4)=0),"",C4/B4)</f>
        <v>27</v>
      </c>
      <c r="E4" t="n">
        <v>6</v>
      </c>
      <c r="F4">
        <f>IF(OR(B4="",E4=""),"",B4*E4)</f>
        <v>240</v>
      </c>
      <c r="G4" s="4">
        <f>IF(OR(C4="",E4=""),"",C4*E4)</f>
        <v>6480</v>
      </c>
      <c r="I4" s="7" t="inlineStr">
        <is>
          <t>Check that the plans' average rate (D22) and hours (F22) reach what the first sheet needs.</t>
        </is>
      </c>
    </row>
    <row r="5">
      <c r="A5" t="inlineStr">
        <is>
          <t>Heavy, 60 hours</t>
        </is>
      </c>
      <c r="B5" t="n">
        <v>60</v>
      </c>
      <c r="C5" s="4" t="n">
        <v>1500</v>
      </c>
      <c r="D5" s="4">
        <f>IF(OR(B5="",N(B5)=0),"",C5/B5)</f>
        <v>25</v>
      </c>
      <c r="E5" t="n">
        <v>3</v>
      </c>
      <c r="F5">
        <f>IF(OR(B5="",E5=""),"",B5*E5)</f>
        <v>180</v>
      </c>
      <c r="G5" s="4">
        <f>IF(OR(C5="",E5=""),"",C5*E5)</f>
        <v>4500</v>
      </c>
    </row>
    <row r="6" ht="30" customHeight="1">
      <c r="A6" s="9" t="inlineStr">
        <is>
          <t>Overnight, 30 hours, 10 pm to 6 am</t>
        </is>
      </c>
      <c r="B6" s="11" t="n">
        <v>30</v>
      </c>
      <c r="C6" s="10" t="n">
        <v>660</v>
      </c>
      <c r="D6" s="10">
        <f>IF(OR(B6="",N(B6)=0),"",C6/B6)</f>
        <v>22</v>
      </c>
      <c r="E6" s="11" t="n">
        <v>2</v>
      </c>
      <c r="F6" s="11">
        <f>IF(OR(B6="",E6=""),"",B6*E6)</f>
        <v>60</v>
      </c>
      <c r="G6" s="10">
        <f>IF(OR(C6="",E6=""),"",C6*E6)</f>
        <v>1320</v>
      </c>
    </row>
    <row r="7">
      <c r="C7" s="4" t="n"/>
      <c r="D7" s="4" t="str">
        <f>IF(OR(B7="",N(B7)=0),"",C7/B7)</f>
        <v/>
      </c>
      <c r="F7" t="str">
        <f>IF(OR(B7="",E7=""),"",B7*E7)</f>
        <v/>
      </c>
      <c r="G7" s="4" t="str">
        <f>IF(OR(C7="",E7=""),"",C7*E7)</f>
        <v/>
      </c>
    </row>
    <row r="8">
      <c r="C8" s="4" t="n"/>
      <c r="D8" s="4" t="str">
        <f>IF(OR(B8="",N(B8)=0),"",C8/B8)</f>
        <v/>
      </c>
      <c r="F8" t="str">
        <f>IF(OR(B8="",E8=""),"",B8*E8)</f>
        <v/>
      </c>
      <c r="G8" s="4" t="str">
        <f>IF(OR(C8="",E8=""),"",C8*E8)</f>
        <v/>
      </c>
    </row>
    <row r="9">
      <c r="C9" s="4" t="n"/>
      <c r="D9" s="4" t="str">
        <f>IF(OR(B9="",N(B9)=0),"",C9/B9)</f>
        <v/>
      </c>
      <c r="F9" t="str">
        <f>IF(OR(B9="",E9=""),"",B9*E9)</f>
        <v/>
      </c>
      <c r="G9" s="4" t="str">
        <f>IF(OR(C9="",E9=""),"",C9*E9)</f>
        <v/>
      </c>
    </row>
    <row r="10">
      <c r="C10" s="4" t="n"/>
      <c r="D10" s="4" t="str">
        <f>IF(OR(B10="",N(B10)=0),"",C10/B10)</f>
        <v/>
      </c>
      <c r="F10" t="str">
        <f>IF(OR(B10="",E10=""),"",B10*E10)</f>
        <v/>
      </c>
      <c r="G10" s="4" t="str">
        <f>IF(OR(C10="",E10=""),"",C10*E10)</f>
        <v/>
      </c>
    </row>
    <row r="11">
      <c r="C11" s="4" t="n"/>
      <c r="D11" s="4" t="str">
        <f>IF(OR(B11="",N(B11)=0),"",C11/B11)</f>
        <v/>
      </c>
      <c r="F11" t="str">
        <f>IF(OR(B11="",E11=""),"",B11*E11)</f>
        <v/>
      </c>
      <c r="G11" s="4" t="str">
        <f>IF(OR(C11="",E11=""),"",C11*E11)</f>
        <v/>
      </c>
    </row>
    <row r="12">
      <c r="C12" s="4" t="n"/>
      <c r="D12" s="4" t="str">
        <f>IF(OR(B12="",N(B12)=0),"",C12/B12)</f>
        <v/>
      </c>
      <c r="F12" t="str">
        <f>IF(OR(B12="",E12=""),"",B12*E12)</f>
        <v/>
      </c>
      <c r="G12" s="4" t="str">
        <f>IF(OR(C12="",E12=""),"",C12*E12)</f>
        <v/>
      </c>
    </row>
    <row r="13">
      <c r="C13" s="4" t="n"/>
      <c r="D13" s="4" t="str">
        <f>IF(OR(B13="",N(B13)=0),"",C13/B13)</f>
        <v/>
      </c>
      <c r="F13" t="str">
        <f>IF(OR(B13="",E13=""),"",B13*E13)</f>
        <v/>
      </c>
      <c r="G13" s="4" t="str">
        <f>IF(OR(C13="",E13=""),"",C13*E13)</f>
        <v/>
      </c>
    </row>
    <row r="14">
      <c r="C14" s="4" t="n"/>
      <c r="D14" s="4" t="str">
        <f>IF(OR(B14="",N(B14)=0),"",C14/B14)</f>
        <v/>
      </c>
      <c r="F14" t="str">
        <f>IF(OR(B14="",E14=""),"",B14*E14)</f>
        <v/>
      </c>
      <c r="G14" s="4" t="str">
        <f>IF(OR(C14="",E14=""),"",C14*E14)</f>
        <v/>
      </c>
    </row>
    <row r="15">
      <c r="C15" s="4" t="n"/>
      <c r="D15" s="4" t="str">
        <f>IF(OR(B15="",N(B15)=0),"",C15/B15)</f>
        <v/>
      </c>
      <c r="F15" t="str">
        <f>IF(OR(B15="",E15=""),"",B15*E15)</f>
        <v/>
      </c>
      <c r="G15" s="4" t="str">
        <f>IF(OR(C15="",E15=""),"",C15*E15)</f>
        <v/>
      </c>
    </row>
    <row r="16">
      <c r="C16" s="4" t="n"/>
      <c r="D16" s="4" t="str">
        <f>IF(OR(B16="",N(B16)=0),"",C16/B16)</f>
        <v/>
      </c>
      <c r="F16" t="str">
        <f>IF(OR(B16="",E16=""),"",B16*E16)</f>
        <v/>
      </c>
      <c r="G16" s="4" t="str">
        <f>IF(OR(C16="",E16=""),"",C16*E16)</f>
        <v/>
      </c>
    </row>
    <row r="17">
      <c r="C17" s="4" t="n"/>
      <c r="D17" s="4" t="str">
        <f>IF(OR(B17="",N(B17)=0),"",C17/B17)</f>
        <v/>
      </c>
      <c r="F17" t="str">
        <f>IF(OR(B17="",E17=""),"",B17*E17)</f>
        <v/>
      </c>
      <c r="G17" s="4" t="str">
        <f>IF(OR(C17="",E17=""),"",C17*E17)</f>
        <v/>
      </c>
    </row>
    <row r="18">
      <c r="C18" s="4" t="n"/>
      <c r="D18" s="4" t="str">
        <f>IF(OR(B18="",N(B18)=0),"",C18/B18)</f>
        <v/>
      </c>
      <c r="F18" t="str">
        <f>IF(OR(B18="",E18=""),"",B18*E18)</f>
        <v/>
      </c>
      <c r="G18" s="4" t="str">
        <f>IF(OR(C18="",E18=""),"",C18*E18)</f>
        <v/>
      </c>
    </row>
    <row r="19">
      <c r="C19" s="4" t="n"/>
      <c r="D19" s="4" t="str">
        <f>IF(OR(B19="",N(B19)=0),"",C19/B19)</f>
        <v/>
      </c>
      <c r="F19" t="str">
        <f>IF(OR(B19="",E19=""),"",B19*E19)</f>
        <v/>
      </c>
      <c r="G19" s="4" t="str">
        <f>IF(OR(C19="",E19=""),"",C19*E19)</f>
        <v/>
      </c>
    </row>
    <row r="20">
      <c r="C20" s="4" t="n"/>
      <c r="D20" s="4" t="str">
        <f>IF(OR(B20="",N(B20)=0),"",C20/B20)</f>
        <v/>
      </c>
      <c r="F20" t="str">
        <f>IF(OR(B20="",E20=""),"",B20*E20)</f>
        <v/>
      </c>
      <c r="G20" s="4" t="str">
        <f>IF(OR(C20="",E20=""),"",C20*E20)</f>
        <v/>
      </c>
    </row>
    <row r="21"/>
    <row r="22">
      <c r="A22" s="5" t="inlineStr">
        <is>
          <t>All plans</t>
        </is>
      </c>
      <c r="D22" s="6">
        <f>IF(N(F22)=0,"",G22/F22)</f>
        <v>27.027027027027</v>
      </c>
      <c r="E22" s="5">
        <f>SUM(E2:E21)</f>
        <v>81</v>
      </c>
      <c r="F22" s="5">
        <f>SUM(F2:F21)</f>
        <v>740</v>
      </c>
      <c r="G22" s="12">
        <f>SUM(G2:G21)</f>
        <v>20000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1" customWidth="1" min="3" max="3"/>
    <col width="12" customWidth="1" min="4" max="4"/>
    <col width="8" customWidth="1" min="5" max="5"/>
    <col width="10" customWidth="1" min="6" max="6"/>
    <col width="10" customWidth="1" min="7" max="7"/>
    <col width="9" customWidth="1" min="8" max="8"/>
    <col width="20" customWidth="1" min="10" max="10"/>
  </cols>
  <sheetData>
    <row r="1" ht="30" customHeight="1">
      <c r="A1" s="8" t="inlineStr">
        <is>
          <t>Storage</t>
        </is>
      </c>
      <c r="B1" s="8" t="inlineStr">
        <is>
          <t>Floor, sq ft</t>
        </is>
      </c>
      <c r="C1" s="8" t="inlineStr">
        <is>
          <t>Share of rent</t>
        </is>
      </c>
      <c r="D1" s="8" t="inlineStr">
        <is>
          <t>Power and upkeep a month</t>
        </is>
      </c>
      <c r="E1" s="8" t="inlineStr">
        <is>
          <t>Shelves</t>
        </is>
      </c>
      <c r="F1" s="8" t="inlineStr">
        <is>
          <t>Cost a shelf</t>
        </is>
      </c>
      <c r="G1" s="8" t="inlineStr">
        <is>
          <t>Price a shelf</t>
        </is>
      </c>
      <c r="H1" s="8" t="inlineStr">
        <is>
          <t>Margin</t>
        </is>
      </c>
      <c r="J1" s="11" t="inlineStr">
        <is>
          <t>Rent a month</t>
        </is>
      </c>
      <c r="K1" s="13" t="n">
        <v>6500</v>
      </c>
    </row>
    <row r="2">
      <c r="A2" t="inlineStr">
        <is>
          <t>Dry storage</t>
        </is>
      </c>
      <c r="B2" t="n">
        <v>300</v>
      </c>
      <c r="C2" s="4">
        <f>IF(B2="","",B2/$K$2*$K$1)</f>
        <v>487.5</v>
      </c>
      <c r="D2" s="4" t="n">
        <v>50</v>
      </c>
      <c r="E2" t="n">
        <v>40</v>
      </c>
      <c r="F2" s="4">
        <f>IF(OR(B2="",N(E2)=0),"",(C2+N(D2))/E2)</f>
        <v>13.4375</v>
      </c>
      <c r="G2" s="4" t="n">
        <v>60</v>
      </c>
      <c r="H2" s="14">
        <f>IF(OR(F2="",N(G2)=0),"",(G2-F2)/G2)</f>
        <v>0.776041666666667</v>
      </c>
      <c r="J2" t="inlineStr">
        <is>
          <t>Kitchen floor, sq ft</t>
        </is>
      </c>
      <c r="K2" t="n">
        <v>4000</v>
      </c>
    </row>
    <row r="3">
      <c r="A3" t="inlineStr">
        <is>
          <t>Walk-in cooler</t>
        </is>
      </c>
      <c r="B3" t="n">
        <v>160</v>
      </c>
      <c r="C3" s="4">
        <f>IF(B3="","",B3/$K$2*$K$1)</f>
        <v>260</v>
      </c>
      <c r="D3" s="4" t="n">
        <v>280</v>
      </c>
      <c r="E3" t="n">
        <v>30</v>
      </c>
      <c r="F3" s="4">
        <f>IF(OR(B3="",N(E3)=0),"",(C3+N(D3))/E3)</f>
        <v>18</v>
      </c>
      <c r="G3" s="4" t="n">
        <v>90</v>
      </c>
      <c r="H3" s="14">
        <f>IF(OR(F3="",N(G3)=0),"",(G3-F3)/G3)</f>
        <v>0.8</v>
      </c>
    </row>
    <row r="4">
      <c r="A4" t="inlineStr">
        <is>
          <t>Walk-in freezer</t>
        </is>
      </c>
      <c r="B4" t="n">
        <v>120</v>
      </c>
      <c r="C4" s="4">
        <f>IF(B4="","",B4/$K$2*$K$1)</f>
        <v>195</v>
      </c>
      <c r="D4" s="4" t="n">
        <v>300</v>
      </c>
      <c r="E4" t="n">
        <v>20</v>
      </c>
      <c r="F4" s="4">
        <f>IF(OR(B4="",N(E4)=0),"",(C4+N(D4))/E4)</f>
        <v>24.75</v>
      </c>
      <c r="G4" s="4" t="n">
        <v>90</v>
      </c>
      <c r="H4" s="14">
        <f>IF(OR(F4="",N(G4)=0),"",(G4-F4)/G4)</f>
        <v>0.725</v>
      </c>
    </row>
    <row r="5">
      <c r="C5" s="4" t="str">
        <f>IF(B5="","",B5/$K$2*$K$1)</f>
        <v/>
      </c>
      <c r="D5" s="4" t="n"/>
      <c r="F5" s="4" t="str">
        <f>IF(OR(B5="",N(E5)=0),"",(C5+N(D5))/E5)</f>
        <v/>
      </c>
      <c r="G5" s="4" t="n"/>
      <c r="H5" s="14" t="str">
        <f>IF(OR(F5="",N(G5)=0),"",(G5-F5)/G5)</f>
        <v/>
      </c>
    </row>
    <row r="6">
      <c r="C6" s="4" t="str">
        <f>IF(B6="","",B6/$K$2*$K$1)</f>
        <v/>
      </c>
      <c r="D6" s="4" t="n"/>
      <c r="F6" s="4" t="str">
        <f>IF(OR(B6="",N(E6)=0),"",(C6+N(D6))/E6)</f>
        <v/>
      </c>
      <c r="G6" s="4" t="n"/>
      <c r="H6" s="14" t="str">
        <f>IF(OR(F6="",N(G6)=0),"",(G6-F6)/G6)</f>
        <v/>
      </c>
    </row>
    <row r="7">
      <c r="C7" s="4" t="str">
        <f>IF(B7="","",B7/$K$2*$K$1)</f>
        <v/>
      </c>
      <c r="D7" s="4" t="n"/>
      <c r="F7" s="4" t="str">
        <f>IF(OR(B7="",N(E7)=0),"",(C7+N(D7))/E7)</f>
        <v/>
      </c>
      <c r="G7" s="4" t="n"/>
      <c r="H7" s="14" t="str">
        <f>IF(OR(F7="",N(G7)=0),"",(G7-F7)/G7)</f>
        <v/>
      </c>
    </row>
    <row r="8">
      <c r="C8" s="4" t="str">
        <f>IF(B8="","",B8/$K$2*$K$1)</f>
        <v/>
      </c>
      <c r="D8" s="4" t="n"/>
      <c r="F8" s="4" t="str">
        <f>IF(OR(B8="",N(E8)=0),"",(C8+N(D8))/E8)</f>
        <v/>
      </c>
      <c r="G8" s="4" t="n"/>
      <c r="H8" s="14" t="str">
        <f>IF(OR(F8="",N(G8)=0),"",(G8-F8)/G8)</f>
        <v/>
      </c>
    </row>
    <row r="9">
      <c r="C9" s="4" t="str">
        <f>IF(B9="","",B9/$K$2*$K$1)</f>
        <v/>
      </c>
      <c r="D9" s="4" t="n"/>
      <c r="F9" s="4" t="str">
        <f>IF(OR(B9="",N(E9)=0),"",(C9+N(D9))/E9)</f>
        <v/>
      </c>
      <c r="G9" s="4" t="n"/>
      <c r="H9" s="14" t="str">
        <f>IF(OR(F9="",N(G9)=0),"",(G9-F9)/G9)</f>
        <v/>
      </c>
    </row>
    <row r="10">
      <c r="C10" s="4" t="str">
        <f>IF(B10="","",B10/$K$2*$K$1)</f>
        <v/>
      </c>
      <c r="D10" s="4" t="n"/>
      <c r="F10" s="4" t="str">
        <f>IF(OR(B10="",N(E10)=0),"",(C10+N(D10))/E10)</f>
        <v/>
      </c>
      <c r="G10" s="4" t="n"/>
      <c r="H10" s="14" t="str">
        <f>IF(OR(F10="",N(G10)=0),"",(G10-F10)/G10)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5" t="inlineStr">
        <is>
          <t>Shared kitchen pricing</t>
        </is>
      </c>
    </row>
    <row r="2" ht="15" customHeight="1">
      <c r="A2" s="9" t="inlineStr">
        <is>
          <t>From the article: https://www.tarostack.com/articles/shared-kitchen-pricing</t>
        </is>
      </c>
    </row>
    <row r="3" ht="15" customHeight="1">
      <c r="A3" s="9" t="inlineStr"/>
    </row>
    <row r="4" ht="30" customHeight="1">
      <c r="A4" s="9" t="inlineStr">
        <is>
          <t>Hourly rate: your fixed costs, the profit you want, what storage and events bring, the hours you expect to book and what an hour costs; the break-even and target hourly rates fill in.</t>
        </is>
      </c>
    </row>
    <row r="5" ht="45" customHeight="1">
      <c r="A5" s="9" t="inlineStr">
        <is>
          <t>Membership tiers: each plan's hours and price, and how many members you expect on it; the rate an hour, the hours and money each brings, and the average across plans fill in, to check against the first sheet.</t>
        </is>
      </c>
    </row>
    <row r="6" ht="30" customHeight="1">
      <c r="A6" s="9" t="inlineStr">
        <is>
          <t>Storage shelves: each storage area's floor space, power and upkeep, and shelves; its share of rent, the cost of a shelf and the margin at your price fill in.</t>
        </is>
      </c>
    </row>
    <row r="7" ht="15" customHeight="1">
      <c r="A7" s="9" t="inlineStr">
        <is>
          <t>The example is the article's made-up shared kitchen.</t>
        </is>
      </c>
    </row>
    <row r="8" ht="15" customHeight="1">
      <c r="A8" s="9" t="inlineStr"/>
    </row>
    <row r="9" ht="15" customHeight="1">
      <c r="A9" s="9" t="inlineStr">
        <is>
          <t>Works in Excel (2010 and later), Google Sheets, LibreOffice and Numbers. No macros.</t>
        </is>
      </c>
    </row>
    <row r="10" ht="30" customHeight="1">
      <c r="A10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