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gredients" sheetId="2" state="visible" r:id="rId2"/>
    <sheet xmlns:r="http://schemas.openxmlformats.org/officeDocument/2006/relationships" name="Choc chip cook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.00"/>
    <numFmt numFmtId="166" formatCode="$0.00000"/>
    <numFmt numFmtId="167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Recipe costing template</t>
        </is>
      </c>
    </row>
    <row r="2">
      <c r="A2" s="2" t="inlineStr">
        <is>
          <t>From the article: https://www.tarostack.com/articles/recipe-costing-template-google-sheets</t>
        </is>
      </c>
    </row>
    <row r="3">
      <c r="A3" s="2" t="inlineStr"/>
    </row>
    <row r="4">
      <c r="A4" s="2" t="inlineStr">
        <is>
          <t>1. On the Ingredients tab, list everything you buy: what you paid (delivered) and how many grams you got. Price per gram fills itself in.</t>
        </is>
      </c>
    </row>
    <row r="5">
      <c r="A5" s="2" t="inlineStr">
        <is>
          <t>2. Copy the 'Choc chip cookies' tab for each recipe. Type ingredient names exactly as they appear on the Ingredients tab.</t>
        </is>
      </c>
    </row>
    <row r="6">
      <c r="A6" s="2" t="inlineStr">
        <is>
          <t>3. Change a price once on the Ingredients tab and every recipe that uses it updates.</t>
        </is>
      </c>
    </row>
    <row r="7">
      <c r="A7" s="2" t="inlineStr">
        <is>
          <t>4. Yield is what you can SELL, not what you scooped. Weigh or count a few real batches.</t>
        </is>
      </c>
    </row>
    <row r="8">
      <c r="A8" s="2" t="inlineStr">
        <is>
          <t>5. A recipe used inside other recipes (buttercream, caramel): cost it on its own tab, then add it to Ingredients as 'one batch', with its batch cost as the price and its weight in grams.</t>
        </is>
      </c>
    </row>
    <row r="9">
      <c r="A9" s="2" t="inlineStr"/>
    </row>
    <row r="10">
      <c r="A10" s="2" t="inlineStr">
        <is>
          <t>The example reproduces the article: $14.40 a batch, 46 sellable, about $1.35 full cost, then $1.92 wholesale and $3.20 retail before rounding. The article rounds those up to $1.95 and $3.25.</t>
        </is>
      </c>
    </row>
    <row r="11">
      <c r="A11" s="2" t="inlineStr"/>
    </row>
    <row r="12">
      <c r="A12" s="2" t="inlineStr">
        <is>
          <t>Free to use and change. Made by TaroStack, inventory and production software for small producers: https://www.tarostack.com</t>
        </is>
      </c>
    </row>
    <row r="13">
      <c r="A13" s="2" t="inlineStr">
        <is>
          <t>TaroStack imports items and recipes from a spreadsheet, so nothing you build here is wasted.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2" customWidth="1" min="3" max="3"/>
    <col width="22" customWidth="1" min="4" max="4"/>
    <col width="24" customWidth="1" min="5" max="5"/>
    <col width="14" customWidth="1" min="6" max="6"/>
  </cols>
  <sheetData>
    <row r="1">
      <c r="A1" s="3" t="inlineStr">
        <is>
          <t>Ingredient</t>
        </is>
      </c>
      <c r="B1" s="3" t="inlineStr">
        <is>
          <t>Bought as</t>
        </is>
      </c>
      <c r="C1" s="3" t="inlineStr">
        <is>
          <t>Price paid (delivered)</t>
        </is>
      </c>
      <c r="D1" s="3" t="inlineStr">
        <is>
          <t>Grams in it (or count)</t>
        </is>
      </c>
      <c r="E1" s="3" t="inlineStr">
        <is>
          <t>Price per gram (or each)</t>
        </is>
      </c>
      <c r="F1" s="3" t="inlineStr">
        <is>
          <t>Priced on</t>
        </is>
      </c>
    </row>
    <row r="2">
      <c r="A2" t="inlineStr">
        <is>
          <t>Flour, bread</t>
        </is>
      </c>
      <c r="B2" t="inlineStr">
        <is>
          <t>50 lb bag</t>
        </is>
      </c>
      <c r="C2" s="4" t="n">
        <v>25</v>
      </c>
      <c r="D2" t="n">
        <v>22680</v>
      </c>
      <c r="E2" s="5">
        <f>C2/D2</f>
        <v/>
      </c>
      <c r="F2" s="6" t="n">
        <v>46279</v>
      </c>
    </row>
    <row r="3">
      <c r="A3" t="inlineStr">
        <is>
          <t>Butter, unsalted</t>
        </is>
      </c>
      <c r="B3" t="inlineStr">
        <is>
          <t>36 lb case</t>
        </is>
      </c>
      <c r="C3" s="4" t="n">
        <v>144</v>
      </c>
      <c r="D3" t="n">
        <v>16329</v>
      </c>
      <c r="E3" s="5">
        <f>C3/D3</f>
        <v/>
      </c>
      <c r="F3" s="6" t="n">
        <v>46283</v>
      </c>
    </row>
    <row r="4">
      <c r="A4" t="inlineStr">
        <is>
          <t>Sugar, mixed</t>
        </is>
      </c>
      <c r="B4" t="inlineStr">
        <is>
          <t>50 lb bag</t>
        </is>
      </c>
      <c r="C4" s="4" t="n">
        <v>45.5</v>
      </c>
      <c r="D4" t="n">
        <v>22680</v>
      </c>
      <c r="E4" s="5">
        <f>C4/D4</f>
        <v/>
      </c>
      <c r="F4" s="6" t="n">
        <v>46264</v>
      </c>
    </row>
    <row r="5">
      <c r="A5" t="inlineStr">
        <is>
          <t>Chocolate chips</t>
        </is>
      </c>
      <c r="B5" t="inlineStr">
        <is>
          <t>25 lb case</t>
        </is>
      </c>
      <c r="C5" s="4" t="n">
        <v>75</v>
      </c>
      <c r="D5" t="n">
        <v>11340</v>
      </c>
      <c r="E5" s="5">
        <f>C5/D5</f>
        <v/>
      </c>
      <c r="F5" s="6" t="n">
        <v>46267</v>
      </c>
    </row>
    <row r="6">
      <c r="A6" t="inlineStr">
        <is>
          <t>Eggs, large</t>
        </is>
      </c>
      <c r="B6" t="inlineStr">
        <is>
          <t>15 dozen case</t>
        </is>
      </c>
      <c r="C6" s="4" t="n">
        <v>45</v>
      </c>
      <c r="D6" t="n">
        <v>180</v>
      </c>
      <c r="E6" s="5">
        <f>C6/D6</f>
        <v/>
      </c>
      <c r="F6" s="6" t="n">
        <v>46283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</cols>
  <sheetData>
    <row r="1">
      <c r="A1" s="3" t="inlineStr">
        <is>
          <t>Ingredient</t>
        </is>
      </c>
      <c r="B1" s="3" t="inlineStr">
        <is>
          <t>Amount (g or each)</t>
        </is>
      </c>
      <c r="C1" s="3" t="inlineStr">
        <is>
          <t>Cost</t>
        </is>
      </c>
    </row>
    <row r="2">
      <c r="A2" t="inlineStr">
        <is>
          <t>Flour, bread</t>
        </is>
      </c>
      <c r="B2" t="n">
        <v>1000</v>
      </c>
      <c r="C2" s="4">
        <f>B2*VLOOKUP(A2,Ingredients!A:E,5,FALSE)</f>
        <v/>
      </c>
    </row>
    <row r="3">
      <c r="A3" t="inlineStr">
        <is>
          <t>Butter, unsalted</t>
        </is>
      </c>
      <c r="B3" t="n">
        <v>680</v>
      </c>
      <c r="C3" s="4">
        <f>B3*VLOOKUP(A3,Ingredients!A:E,5,FALSE)</f>
        <v/>
      </c>
    </row>
    <row r="4">
      <c r="A4" t="inlineStr">
        <is>
          <t>Sugar, mixed</t>
        </is>
      </c>
      <c r="B4" t="n">
        <v>800</v>
      </c>
      <c r="C4" s="4">
        <f>B4*VLOOKUP(A4,Ingredients!A:E,5,FALSE)</f>
        <v/>
      </c>
    </row>
    <row r="5">
      <c r="A5" t="inlineStr">
        <is>
          <t>Chocolate chips</t>
        </is>
      </c>
      <c r="B5" t="n">
        <v>680</v>
      </c>
      <c r="C5" s="4">
        <f>B5*VLOOKUP(A5,Ingredients!A:E,5,FALSE)</f>
        <v/>
      </c>
    </row>
    <row r="6">
      <c r="A6" t="inlineStr">
        <is>
          <t>Eggs, large</t>
        </is>
      </c>
      <c r="B6" t="n">
        <v>4</v>
      </c>
      <c r="C6" s="4">
        <f>B6*VLOOKUP(A6,Ingredients!A:E,5,FALSE)</f>
        <v/>
      </c>
    </row>
    <row r="7">
      <c r="A7" t="inlineStr">
        <is>
          <t>Vanilla, salt, soda (flat)</t>
        </is>
      </c>
      <c r="C7" s="4" t="n">
        <v>0.2</v>
      </c>
    </row>
    <row r="8">
      <c r="A8" s="7" t="inlineStr">
        <is>
          <t>Batch ingredient cost</t>
        </is>
      </c>
      <c r="C8" s="8">
        <f>SUM(C2:C7)</f>
        <v/>
      </c>
    </row>
    <row r="9">
      <c r="A9" t="inlineStr">
        <is>
          <t>Yield (sellable units)</t>
        </is>
      </c>
      <c r="B9" t="n">
        <v>46</v>
      </c>
      <c r="C9" s="4" t="n"/>
    </row>
    <row r="10">
      <c r="A10" s="7" t="inlineStr">
        <is>
          <t>Ingredient cost per unit</t>
        </is>
      </c>
      <c r="C10" s="8">
        <f>C8/B9</f>
        <v/>
      </c>
    </row>
    <row r="11">
      <c r="A11" t="inlineStr">
        <is>
          <t>Packaging per unit</t>
        </is>
      </c>
      <c r="B11" s="4" t="n">
        <v>0.08</v>
      </c>
      <c r="C11" s="4" t="n"/>
    </row>
    <row r="12">
      <c r="A12" s="7" t="inlineStr">
        <is>
          <t>Cost per unit, before labor</t>
        </is>
      </c>
      <c r="C12" s="8">
        <f>C10+B11</f>
        <v/>
      </c>
    </row>
    <row r="13">
      <c r="C13" s="4" t="n"/>
    </row>
    <row r="14">
      <c r="A14" t="inlineStr">
        <is>
          <t>Labor: hands-on hours for the batch</t>
        </is>
      </c>
      <c r="B14" t="n">
        <v>1.5</v>
      </c>
      <c r="C14" s="4" t="n"/>
    </row>
    <row r="15">
      <c r="A15" t="inlineStr">
        <is>
          <t>Labor: hourly rate (yours counts)</t>
        </is>
      </c>
      <c r="B15" s="4" t="n">
        <v>20</v>
      </c>
      <c r="C15" s="4" t="n"/>
    </row>
    <row r="16">
      <c r="A16" t="inlineStr">
        <is>
          <t>Labor per unit</t>
        </is>
      </c>
      <c r="C16" s="4">
        <f>B14*B15/B9</f>
        <v/>
      </c>
    </row>
    <row r="17">
      <c r="A17" t="inlineStr">
        <is>
          <t>Overhead per unit (monthly fixed costs ÷ monthly units)</t>
        </is>
      </c>
      <c r="B17" s="4" t="n">
        <v>0.3</v>
      </c>
      <c r="C17" s="4" t="n"/>
    </row>
    <row r="18">
      <c r="A18" s="7" t="inlineStr">
        <is>
          <t>Full cost per unit</t>
        </is>
      </c>
      <c r="C18" s="8">
        <f>C12+C16+B17</f>
        <v/>
      </c>
    </row>
    <row r="19">
      <c r="A19" s="7" t="inlineStr">
        <is>
          <t>Wholesale price (full cost ÷ 0.70)</t>
        </is>
      </c>
      <c r="C19" s="8">
        <f>C18/0.7</f>
        <v/>
      </c>
    </row>
    <row r="20">
      <c r="A20" s="7" t="inlineStr">
        <is>
          <t>Retail price (wholesale ÷ 0.60)</t>
        </is>
      </c>
      <c r="C20" s="8">
        <f>C19/0.6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2026-09-23T22:02:12Z</dcterms:created>
  <dcterms:modified xmlns:dcterms="http://purl.org/dc/terms/" xmlns:xsi="http://www.w3.org/2001/XMLSchema-instance" xsi:type="dcterms:W3CDTF">2026-09-23T22:02:12Z</dcterms:modified>
</cp:coreProperties>
</file>