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s month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'This month'!$1:$1</definedName>
    <definedName name="_xlnm.Print_Titles" localSheetId="1">'Dashboard'!$1:$1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%"/>
    <numFmt numFmtId="166" formatCode="0.0%;-0.0%"/>
    <numFmt numFmtId="167" formatCode="$#,##0.0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166" fontId="0" fillId="0" borderId="0" pivotButton="0" quotePrefix="0" xfId="0"/>
    <xf numFmtId="166" fontId="0" fillId="3" borderId="0" pivotButton="0" quotePrefix="0" xfId="0"/>
    <xf numFmtId="9" fontId="0" fillId="0" borderId="0" pivotButton="0" quotePrefix="0" xfId="0"/>
    <xf numFmtId="9" fontId="0" fillId="3" borderId="0" pivotButton="0" quotePrefix="0" xfId="0"/>
    <xf numFmtId="167" fontId="0" fillId="0" borderId="0" pivotButton="0" quotePrefix="0" xfId="0"/>
    <xf numFmtId="167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52" customWidth="1" min="3" max="3"/>
  </cols>
  <sheetData>
    <row r="1">
      <c r="A1" s="1" t="inlineStr">
        <is>
          <t>Figure</t>
        </is>
      </c>
      <c r="B1" s="1" t="inlineStr">
        <is>
          <t>This month</t>
        </is>
      </c>
      <c r="C1" s="1" t="inlineStr">
        <is>
          <t>Where it comes from</t>
        </is>
      </c>
    </row>
    <row r="2">
      <c r="A2" t="inlineStr">
        <is>
          <t>Batches planned</t>
        </is>
      </c>
      <c r="B2" s="2" t="n">
        <v>26</v>
      </c>
      <c r="C2" t="inlineStr">
        <is>
          <t>The production plan</t>
        </is>
      </c>
    </row>
    <row r="3">
      <c r="A3" t="inlineStr">
        <is>
          <t>Batches made on their planned day</t>
        </is>
      </c>
      <c r="B3" s="2" t="n">
        <v>22</v>
      </c>
      <c r="C3" t="inlineStr">
        <is>
          <t>Batch records against the plan</t>
        </is>
      </c>
    </row>
    <row r="4">
      <c r="A4" t="inlineStr">
        <is>
          <t>Units planned</t>
        </is>
      </c>
      <c r="B4" s="3" t="n">
        <v>3900</v>
      </c>
      <c r="C4" t="inlineStr">
        <is>
          <t>The batches' planned output</t>
        </is>
      </c>
    </row>
    <row r="5">
      <c r="A5" t="inlineStr">
        <is>
          <t>Good units made</t>
        </is>
      </c>
      <c r="B5" s="3" t="n">
        <v>3708</v>
      </c>
      <c r="C5" t="inlineStr">
        <is>
          <t>The batches' good output</t>
        </is>
      </c>
    </row>
    <row r="6">
      <c r="A6" t="inlineStr">
        <is>
          <t>Standard cost of the good units</t>
        </is>
      </c>
      <c r="B6" s="4" t="n">
        <v>5980</v>
      </c>
      <c r="C6" t="inlineStr">
        <is>
          <t>Good units × each recipe's standard cost</t>
        </is>
      </c>
    </row>
    <row r="7">
      <c r="A7" t="inlineStr">
        <is>
          <t>Actual cost of the good units</t>
        </is>
      </c>
      <c r="B7" s="4" t="n">
        <v>6260</v>
      </c>
      <c r="C7" t="inlineStr">
        <is>
          <t>What the batches cost, at what you paid</t>
        </is>
      </c>
    </row>
    <row r="8">
      <c r="A8" t="inlineStr">
        <is>
          <t>Batches with a nonconformance</t>
        </is>
      </c>
      <c r="B8" s="2" t="n">
        <v>3</v>
      </c>
      <c r="C8" t="inlineStr">
        <is>
          <t>Nonconforming product forms</t>
        </is>
      </c>
    </row>
    <row r="9">
      <c r="A9" t="inlineStr">
        <is>
          <t>Kitchen hours available</t>
        </is>
      </c>
      <c r="B9" s="2" t="n">
        <v>160</v>
      </c>
      <c r="C9" t="inlineStr">
        <is>
          <t>Hours booked or open</t>
        </is>
      </c>
    </row>
    <row r="10">
      <c r="A10" t="inlineStr">
        <is>
          <t>Kitchen hours used</t>
        </is>
      </c>
      <c r="B10" s="2" t="n">
        <v>128</v>
      </c>
      <c r="C10" t="inlineStr">
        <is>
          <t>Batch records</t>
        </is>
      </c>
    </row>
    <row r="11">
      <c r="A11" t="inlineStr">
        <is>
          <t>Materials used in production, at cost</t>
        </is>
      </c>
      <c r="B11" s="4" t="n">
        <v>4900</v>
      </c>
      <c r="C11" t="inlineStr">
        <is>
          <t>Batches</t>
        </is>
      </c>
    </row>
    <row r="12">
      <c r="A12" t="inlineStr">
        <is>
          <t>Scrapped in production, at cost</t>
        </is>
      </c>
      <c r="B12" s="4" t="n">
        <v>214</v>
      </c>
      <c r="C12" t="inlineStr">
        <is>
          <t>Failed batches, trim and spills</t>
        </is>
      </c>
    </row>
    <row r="13">
      <c r="A13" t="inlineStr">
        <is>
          <t>Labor cost in production</t>
        </is>
      </c>
      <c r="B13" s="4" t="n">
        <v>2560</v>
      </c>
      <c r="C13" t="inlineStr">
        <is>
          <t>Hours × pay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0" customWidth="1" min="4" max="4"/>
    <col width="58" customWidth="1" min="5" max="5"/>
  </cols>
  <sheetData>
    <row r="1">
      <c r="A1" s="1" t="inlineStr">
        <is>
          <t>KPI</t>
        </is>
      </c>
      <c r="B1" s="1" t="inlineStr">
        <is>
          <t>This month</t>
        </is>
      </c>
      <c r="C1" s="1" t="inlineStr">
        <is>
          <t>Target</t>
        </is>
      </c>
      <c r="D1" s="1" t="inlineStr">
        <is>
          <t>Status</t>
        </is>
      </c>
      <c r="E1" s="1" t="inlineStr">
        <is>
          <t>How it's worked out</t>
        </is>
      </c>
    </row>
    <row r="2">
      <c r="A2" t="inlineStr">
        <is>
          <t>Schedule attainment</t>
        </is>
      </c>
      <c r="B2" s="5">
        <f>'This month'!B3/'This month'!B2</f>
        <v>0.846153846153846</v>
      </c>
      <c r="C2" s="6" t="n">
        <v>0.9</v>
      </c>
      <c r="D2" t="str">
        <f>IF(B2&gt;=C2,"OK","Watch")</f>
        <v>Watch</v>
      </c>
      <c r="E2" t="inlineStr">
        <is>
          <t>Batches made on their planned day ÷ batches planned</t>
        </is>
      </c>
    </row>
    <row r="3">
      <c r="A3" t="inlineStr">
        <is>
          <t>Yield</t>
        </is>
      </c>
      <c r="B3" s="5">
        <f>'This month'!B5/'This month'!B4</f>
        <v>0.950769230769231</v>
      </c>
      <c r="C3" s="6" t="n">
        <v>0.97</v>
      </c>
      <c r="D3" t="str">
        <f>IF(B3&gt;=C3,"OK","Watch")</f>
        <v>Watch</v>
      </c>
      <c r="E3" t="inlineStr">
        <is>
          <t>Good units ÷ units planned</t>
        </is>
      </c>
    </row>
    <row r="4">
      <c r="A4" t="inlineStr">
        <is>
          <t>Cost variance</t>
        </is>
      </c>
      <c r="B4" s="7">
        <f>'This month'!B7/'This month'!B6-1</f>
        <v>0.0468227424749164</v>
      </c>
      <c r="C4" s="8" t="n">
        <v>0.02</v>
      </c>
      <c r="D4" t="str">
        <f>IF(B4&lt;=C4,"OK","Watch")</f>
        <v>Watch</v>
      </c>
      <c r="E4" t="inlineStr">
        <is>
          <t>Actual cost ÷ standard cost − 1; above zero means over standard</t>
        </is>
      </c>
    </row>
    <row r="5">
      <c r="A5" t="inlineStr">
        <is>
          <t>Right first time</t>
        </is>
      </c>
      <c r="B5" s="5">
        <f>1-'This month'!B8/'This month'!B2</f>
        <v>0.884615384615385</v>
      </c>
      <c r="C5" s="6" t="n">
        <v>0.95</v>
      </c>
      <c r="D5" t="str">
        <f>IF(B5&gt;=C5,"OK","Watch")</f>
        <v>Watch</v>
      </c>
      <c r="E5" t="inlineStr">
        <is>
          <t>Batches with no nonconformance ÷ batches</t>
        </is>
      </c>
    </row>
    <row r="6">
      <c r="A6" t="inlineStr">
        <is>
          <t>Kitchen utilization</t>
        </is>
      </c>
      <c r="B6" s="9">
        <f>'This month'!B10/'This month'!B9</f>
        <v>0.8</v>
      </c>
      <c r="C6" s="10" t="n">
        <v>0.75</v>
      </c>
      <c r="D6" t="str">
        <f>IF(B6&gt;=C6,"OK","Watch")</f>
        <v>OK</v>
      </c>
      <c r="E6" t="inlineStr">
        <is>
          <t>Hours used ÷ hours available</t>
        </is>
      </c>
    </row>
    <row r="7">
      <c r="A7" t="inlineStr">
        <is>
          <t>Production waste</t>
        </is>
      </c>
      <c r="B7" s="5">
        <f>'This month'!B12/'This month'!B11</f>
        <v>0.0436734693877551</v>
      </c>
      <c r="C7" s="6" t="n">
        <v>0.03</v>
      </c>
      <c r="D7" t="str">
        <f>IF(B7&lt;=C7,"OK","Watch")</f>
        <v>Watch</v>
      </c>
      <c r="E7" t="inlineStr">
        <is>
          <t>Scrapped at cost ÷ materials used at cost</t>
        </is>
      </c>
    </row>
    <row r="8">
      <c r="A8" t="inlineStr">
        <is>
          <t>Labor per good unit</t>
        </is>
      </c>
      <c r="B8" s="11">
        <f>ROUND('This month'!B13/'This month'!B5,2)</f>
        <v>0.69</v>
      </c>
      <c r="C8" s="12" t="n">
        <v>0.7</v>
      </c>
      <c r="D8" t="str">
        <f>IF(B8&lt;=C8,"OK","Watch")</f>
        <v>OK</v>
      </c>
      <c r="E8" t="inlineStr">
        <is>
          <t>Labor cost ÷ good units</t>
        </is>
      </c>
    </row>
    <row r="9"/>
    <row r="10">
      <c r="A10" s="13" t="inlineStr">
        <is>
          <t>Type your own month on the first sheet and your own targets in column C. A KPI on Watch is a question to ask, not a verdict.</t>
        </is>
      </c>
    </row>
  </sheetData>
  <conditionalFormatting sqref="D2:D20">
    <cfRule type="cellIs" priority="1" operator="equal" dxfId="0">
      <formula>"Watch"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Production KPI dashboard</t>
        </is>
      </c>
    </row>
    <row r="2" ht="15" customHeight="1">
      <c r="A2" s="15" t="inlineStr">
        <is>
          <t>From the article: https://www.tarostack.com/articles/production-kpis</t>
        </is>
      </c>
    </row>
    <row r="3" ht="15" customHeight="1">
      <c r="A3" s="15" t="inlineStr"/>
    </row>
    <row r="4" ht="30" customHeight="1">
      <c r="A4" s="15" t="inlineStr">
        <is>
          <t>This month: twelve figures from your month's batches: what was planned, what was made and when, what it cost against standard, what failed or was scrapped, and the hours.</t>
        </is>
      </c>
    </row>
    <row r="5" ht="30" customHeight="1">
      <c r="A5" s="15" t="inlineStr">
        <is>
          <t>Dashboard: seven KPIs worked out from them, each against a target you set, with a status of OK or Watch.</t>
        </is>
      </c>
    </row>
    <row r="6" ht="30" customHeight="1">
      <c r="A6" s="15" t="inlineStr">
        <is>
          <t>Yield and cost variance usually move together: a batch that makes fewer good units costs more per unit. Read them side by side.</t>
        </is>
      </c>
    </row>
    <row r="7" ht="15" customHeight="1">
      <c r="A7" s="15" t="inlineStr"/>
    </row>
    <row r="8" ht="15" customHeight="1">
      <c r="A8" s="15" t="inlineStr">
        <is>
          <t>Works in Excel (2010 and later), Google Sheets, LibreOffice and Numbers. No macros.</t>
        </is>
      </c>
    </row>
    <row r="9" ht="30" customHeight="1">
      <c r="A9" s="1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