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Portions" sheetId="2" state="visible" r:id="rId2"/>
    <sheet xmlns:r="http://schemas.openxmlformats.org/officeDocument/2006/relationships" name="Prep list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'Orders'!$1:$1</definedName>
    <definedName name="_xlnm.Print_Titles" localSheetId="1">'Portions'!$1:$1</definedName>
    <definedName name="_xlnm.Print_Titles" localSheetId="2">'Prep list'!$1:$1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0" fillId="3" borderId="0" pivotButton="0" quotePrefix="0" xfId="0"/>
    <xf numFmtId="3" fontId="0" fillId="0" borderId="0" pivotButton="0" quotePrefix="0" xfId="0"/>
    <xf numFmtId="2" fontId="0" fillId="0" borderId="0" pivotButton="0" quotePrefix="0" xfId="0"/>
    <xf numFmtId="9" fontId="0" fillId="3" borderId="0" pivotButton="0" quotePrefix="0" xfId="0"/>
    <xf numFmtId="2" fontId="0" fillId="3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Meal</t>
        </is>
      </c>
      <c r="B1" s="1" t="inlineStr">
        <is>
          <t>Meals ordered</t>
        </is>
      </c>
      <c r="D1" s="2" t="inlineStr">
        <is>
          <t>Total meals</t>
        </is>
      </c>
    </row>
    <row r="2">
      <c r="A2" s="3" t="inlineStr">
        <is>
          <t>Kalua pork with taro</t>
        </is>
      </c>
      <c r="B2" s="3" t="n">
        <v>84</v>
      </c>
      <c r="D2">
        <f>SUM(B2:B30)</f>
        <v>180</v>
      </c>
    </row>
    <row r="3">
      <c r="A3" s="3" t="inlineStr">
        <is>
          <t>Shoyu chicken</t>
        </is>
      </c>
      <c r="B3" s="3" t="n">
        <v>62</v>
      </c>
    </row>
    <row r="4">
      <c r="A4" s="3" t="inlineStr">
        <is>
          <t>Vegetable bowl</t>
        </is>
      </c>
      <c r="B4" s="3" t="n">
        <v>34</v>
      </c>
    </row>
    <row r="5">
      <c r="A5" s="3" t="n"/>
      <c r="B5" s="3" t="n"/>
    </row>
    <row r="6">
      <c r="A6" s="3" t="n"/>
      <c r="B6" s="3" t="n"/>
    </row>
    <row r="7">
      <c r="A7" s="3" t="n"/>
      <c r="B7" s="3" t="n"/>
    </row>
    <row r="8">
      <c r="A8" s="3" t="n"/>
      <c r="B8" s="3" t="n"/>
    </row>
    <row r="9">
      <c r="A9" s="3" t="n"/>
      <c r="B9" s="3" t="n"/>
    </row>
    <row r="10">
      <c r="A10" s="3" t="n"/>
      <c r="B10" s="3" t="n"/>
    </row>
    <row r="11">
      <c r="A11" s="3" t="n"/>
      <c r="B11" s="3" t="n"/>
    </row>
    <row r="12">
      <c r="A12" s="3" t="n"/>
      <c r="B12" s="3" t="n"/>
    </row>
    <row r="13">
      <c r="A13" s="3" t="n"/>
      <c r="B13" s="3" t="n"/>
    </row>
    <row r="14">
      <c r="A14" s="3" t="n"/>
      <c r="B14" s="3" t="n"/>
    </row>
    <row r="15">
      <c r="A15" s="3" t="n"/>
      <c r="B15" s="3" t="n"/>
    </row>
    <row r="16">
      <c r="A16" s="3" t="n"/>
      <c r="B16" s="3" t="n"/>
    </row>
    <row r="17">
      <c r="A17" s="3" t="n"/>
      <c r="B17" s="3" t="n"/>
    </row>
    <row r="18">
      <c r="A18" s="3" t="n"/>
      <c r="B18" s="3" t="n"/>
    </row>
    <row r="19">
      <c r="A19" s="3" t="n"/>
      <c r="B19" s="3" t="n"/>
    </row>
    <row r="20">
      <c r="A20" s="3" t="n"/>
      <c r="B20" s="3" t="n"/>
    </row>
    <row r="21">
      <c r="A21" s="3" t="n"/>
      <c r="B21" s="3" t="n"/>
    </row>
    <row r="22">
      <c r="A22" s="3" t="n"/>
      <c r="B22" s="3" t="n"/>
    </row>
    <row r="23">
      <c r="A23" s="3" t="n"/>
      <c r="B23" s="3" t="n"/>
    </row>
    <row r="24">
      <c r="A24" s="3" t="n"/>
      <c r="B24" s="3" t="n"/>
    </row>
    <row r="25">
      <c r="A25" s="3" t="n"/>
      <c r="B25" s="3" t="n"/>
    </row>
    <row r="26">
      <c r="A26" s="3" t="n"/>
      <c r="B26" s="3" t="n"/>
    </row>
    <row r="27">
      <c r="A27" s="3" t="n"/>
      <c r="B27" s="3" t="n"/>
    </row>
    <row r="28">
      <c r="A28" s="3" t="n"/>
      <c r="B28" s="3" t="n"/>
    </row>
    <row r="29">
      <c r="A29" s="3" t="n"/>
      <c r="B29" s="3" t="n"/>
    </row>
    <row r="30">
      <c r="A30" s="3" t="n"/>
      <c r="B30" s="3" t="n"/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Meal</t>
        </is>
      </c>
      <c r="B1" s="1" t="inlineStr">
        <is>
          <t>Component</t>
        </is>
      </c>
      <c r="C1" s="1" t="inlineStr">
        <is>
          <t>Grams per meal</t>
        </is>
      </c>
      <c r="D1" s="1" t="inlineStr">
        <is>
          <t>Meals ordered</t>
        </is>
      </c>
      <c r="E1" s="1" t="inlineStr">
        <is>
          <t>Grams needed</t>
        </is>
      </c>
    </row>
    <row r="2">
      <c r="A2" s="3" t="inlineStr">
        <is>
          <t>Kalua pork with taro</t>
        </is>
      </c>
      <c r="B2" s="3" t="inlineStr">
        <is>
          <t>Kalua pork</t>
        </is>
      </c>
      <c r="C2" s="3" t="n">
        <v>140</v>
      </c>
      <c r="D2">
        <f>IF(A2="","",IFERROR(VLOOKUP(A2,Orders!A:B,2,FALSE),0))</f>
        <v>84</v>
      </c>
      <c r="E2" s="4">
        <f>IF(A2="","",C2*D2)</f>
        <v>11760</v>
      </c>
    </row>
    <row r="3">
      <c r="A3" s="3" t="inlineStr">
        <is>
          <t>Kalua pork with taro</t>
        </is>
      </c>
      <c r="B3" s="3" t="inlineStr">
        <is>
          <t>Steamed taro</t>
        </is>
      </c>
      <c r="C3" s="3" t="n">
        <v>120</v>
      </c>
      <c r="D3">
        <f>IF(A3="","",IFERROR(VLOOKUP(A3,Orders!A:B,2,FALSE),0))</f>
        <v>84</v>
      </c>
      <c r="E3" s="4">
        <f>IF(A3="","",C3*D3)</f>
        <v>10080</v>
      </c>
    </row>
    <row r="4">
      <c r="A4" s="3" t="inlineStr">
        <is>
          <t>Kalua pork with taro</t>
        </is>
      </c>
      <c r="B4" s="3" t="inlineStr">
        <is>
          <t>Greens</t>
        </is>
      </c>
      <c r="C4" s="3" t="n">
        <v>60</v>
      </c>
      <c r="D4">
        <f>IF(A4="","",IFERROR(VLOOKUP(A4,Orders!A:B,2,FALSE),0))</f>
        <v>84</v>
      </c>
      <c r="E4" s="4">
        <f>IF(A4="","",C4*D4)</f>
        <v>5040</v>
      </c>
    </row>
    <row r="5">
      <c r="A5" s="3" t="inlineStr">
        <is>
          <t>Shoyu chicken</t>
        </is>
      </c>
      <c r="B5" s="3" t="inlineStr">
        <is>
          <t>Shoyu chicken</t>
        </is>
      </c>
      <c r="C5" s="3" t="n">
        <v>150</v>
      </c>
      <c r="D5">
        <f>IF(A5="","",IFERROR(VLOOKUP(A5,Orders!A:B,2,FALSE),0))</f>
        <v>62</v>
      </c>
      <c r="E5" s="4">
        <f>IF(A5="","",C5*D5)</f>
        <v>9300</v>
      </c>
    </row>
    <row r="6">
      <c r="A6" s="3" t="inlineStr">
        <is>
          <t>Shoyu chicken</t>
        </is>
      </c>
      <c r="B6" s="3" t="inlineStr">
        <is>
          <t>Rice</t>
        </is>
      </c>
      <c r="C6" s="3" t="n">
        <v>180</v>
      </c>
      <c r="D6">
        <f>IF(A6="","",IFERROR(VLOOKUP(A6,Orders!A:B,2,FALSE),0))</f>
        <v>62</v>
      </c>
      <c r="E6" s="4">
        <f>IF(A6="","",C6*D6)</f>
        <v>11160</v>
      </c>
    </row>
    <row r="7">
      <c r="A7" s="3" t="inlineStr">
        <is>
          <t>Shoyu chicken</t>
        </is>
      </c>
      <c r="B7" s="3" t="inlineStr">
        <is>
          <t>Greens</t>
        </is>
      </c>
      <c r="C7" s="3" t="n">
        <v>60</v>
      </c>
      <c r="D7">
        <f>IF(A7="","",IFERROR(VLOOKUP(A7,Orders!A:B,2,FALSE),0))</f>
        <v>62</v>
      </c>
      <c r="E7" s="4">
        <f>IF(A7="","",C7*D7)</f>
        <v>3720</v>
      </c>
    </row>
    <row r="8">
      <c r="A8" s="3" t="inlineStr">
        <is>
          <t>Shoyu chicken</t>
        </is>
      </c>
      <c r="B8" s="3" t="inlineStr">
        <is>
          <t>Shoyu sauce</t>
        </is>
      </c>
      <c r="C8" s="3" t="n">
        <v>40</v>
      </c>
      <c r="D8">
        <f>IF(A8="","",IFERROR(VLOOKUP(A8,Orders!A:B,2,FALSE),0))</f>
        <v>62</v>
      </c>
      <c r="E8" s="4">
        <f>IF(A8="","",C8*D8)</f>
        <v>2480</v>
      </c>
    </row>
    <row r="9">
      <c r="A9" s="3" t="inlineStr">
        <is>
          <t>Vegetable bowl</t>
        </is>
      </c>
      <c r="B9" s="3" t="inlineStr">
        <is>
          <t>Steamed taro</t>
        </is>
      </c>
      <c r="C9" s="3" t="n">
        <v>120</v>
      </c>
      <c r="D9">
        <f>IF(A9="","",IFERROR(VLOOKUP(A9,Orders!A:B,2,FALSE),0))</f>
        <v>34</v>
      </c>
      <c r="E9" s="4">
        <f>IF(A9="","",C9*D9)</f>
        <v>4080</v>
      </c>
    </row>
    <row r="10">
      <c r="A10" s="3" t="inlineStr">
        <is>
          <t>Vegetable bowl</t>
        </is>
      </c>
      <c r="B10" s="3" t="inlineStr">
        <is>
          <t>Rice</t>
        </is>
      </c>
      <c r="C10" s="3" t="n">
        <v>180</v>
      </c>
      <c r="D10">
        <f>IF(A10="","",IFERROR(VLOOKUP(A10,Orders!A:B,2,FALSE),0))</f>
        <v>34</v>
      </c>
      <c r="E10" s="4">
        <f>IF(A10="","",C10*D10)</f>
        <v>6120</v>
      </c>
    </row>
    <row r="11">
      <c r="A11" s="3" t="inlineStr">
        <is>
          <t>Vegetable bowl</t>
        </is>
      </c>
      <c r="B11" s="3" t="inlineStr">
        <is>
          <t>Roasted vegetables</t>
        </is>
      </c>
      <c r="C11" s="3" t="n">
        <v>150</v>
      </c>
      <c r="D11">
        <f>IF(A11="","",IFERROR(VLOOKUP(A11,Orders!A:B,2,FALSE),0))</f>
        <v>34</v>
      </c>
      <c r="E11" s="4">
        <f>IF(A11="","",C11*D11)</f>
        <v>5100</v>
      </c>
    </row>
    <row r="12">
      <c r="A12" s="3" t="n"/>
      <c r="B12" s="3" t="n"/>
      <c r="C12" s="3" t="n"/>
      <c r="D12" t="str">
        <f>IF(A12="","",IFERROR(VLOOKUP(A12,Orders!A:B,2,FALSE),0))</f>
        <v/>
      </c>
      <c r="E12" s="4" t="str">
        <f>IF(A12="","",C12*D12)</f>
        <v/>
      </c>
    </row>
    <row r="13">
      <c r="A13" s="3" t="n"/>
      <c r="B13" s="3" t="n"/>
      <c r="C13" s="3" t="n"/>
      <c r="D13" t="str">
        <f>IF(A13="","",IFERROR(VLOOKUP(A13,Orders!A:B,2,FALSE),0))</f>
        <v/>
      </c>
      <c r="E13" s="4" t="str">
        <f>IF(A13="","",C13*D13)</f>
        <v/>
      </c>
    </row>
    <row r="14">
      <c r="A14" s="3" t="n"/>
      <c r="B14" s="3" t="n"/>
      <c r="C14" s="3" t="n"/>
      <c r="D14" t="str">
        <f>IF(A14="","",IFERROR(VLOOKUP(A14,Orders!A:B,2,FALSE),0))</f>
        <v/>
      </c>
      <c r="E14" s="4" t="str">
        <f>IF(A14="","",C14*D14)</f>
        <v/>
      </c>
    </row>
    <row r="15">
      <c r="A15" s="3" t="n"/>
      <c r="B15" s="3" t="n"/>
      <c r="C15" s="3" t="n"/>
      <c r="D15" t="str">
        <f>IF(A15="","",IFERROR(VLOOKUP(A15,Orders!A:B,2,FALSE),0))</f>
        <v/>
      </c>
      <c r="E15" s="4" t="str">
        <f>IF(A15="","",C15*D15)</f>
        <v/>
      </c>
    </row>
    <row r="16">
      <c r="A16" s="3" t="n"/>
      <c r="B16" s="3" t="n"/>
      <c r="C16" s="3" t="n"/>
      <c r="D16" t="str">
        <f>IF(A16="","",IFERROR(VLOOKUP(A16,Orders!A:B,2,FALSE),0))</f>
        <v/>
      </c>
      <c r="E16" s="4" t="str">
        <f>IF(A16="","",C16*D16)</f>
        <v/>
      </c>
    </row>
    <row r="17">
      <c r="A17" s="3" t="n"/>
      <c r="B17" s="3" t="n"/>
      <c r="C17" s="3" t="n"/>
      <c r="D17" t="str">
        <f>IF(A17="","",IFERROR(VLOOKUP(A17,Orders!A:B,2,FALSE),0))</f>
        <v/>
      </c>
      <c r="E17" s="4" t="str">
        <f>IF(A17="","",C17*D17)</f>
        <v/>
      </c>
    </row>
    <row r="18">
      <c r="A18" s="3" t="n"/>
      <c r="B18" s="3" t="n"/>
      <c r="C18" s="3" t="n"/>
      <c r="D18" t="str">
        <f>IF(A18="","",IFERROR(VLOOKUP(A18,Orders!A:B,2,FALSE),0))</f>
        <v/>
      </c>
      <c r="E18" s="4" t="str">
        <f>IF(A18="","",C18*D18)</f>
        <v/>
      </c>
    </row>
    <row r="19">
      <c r="A19" s="3" t="n"/>
      <c r="B19" s="3" t="n"/>
      <c r="C19" s="3" t="n"/>
      <c r="D19" t="str">
        <f>IF(A19="","",IFERROR(VLOOKUP(A19,Orders!A:B,2,FALSE),0))</f>
        <v/>
      </c>
      <c r="E19" s="4" t="str">
        <f>IF(A19="","",C19*D19)</f>
        <v/>
      </c>
    </row>
    <row r="20">
      <c r="A20" s="3" t="n"/>
      <c r="B20" s="3" t="n"/>
      <c r="C20" s="3" t="n"/>
      <c r="D20" t="str">
        <f>IF(A20="","",IFERROR(VLOOKUP(A20,Orders!A:B,2,FALSE),0))</f>
        <v/>
      </c>
      <c r="E20" s="4" t="str">
        <f>IF(A20="","",C20*D20)</f>
        <v/>
      </c>
    </row>
    <row r="21">
      <c r="A21" s="3" t="n"/>
      <c r="B21" s="3" t="n"/>
      <c r="C21" s="3" t="n"/>
      <c r="D21" t="str">
        <f>IF(A21="","",IFERROR(VLOOKUP(A21,Orders!A:B,2,FALSE),0))</f>
        <v/>
      </c>
      <c r="E21" s="4" t="str">
        <f>IF(A21="","",C21*D21)</f>
        <v/>
      </c>
    </row>
    <row r="22">
      <c r="A22" s="3" t="n"/>
      <c r="B22" s="3" t="n"/>
      <c r="C22" s="3" t="n"/>
      <c r="D22" t="str">
        <f>IF(A22="","",IFERROR(VLOOKUP(A22,Orders!A:B,2,FALSE),0))</f>
        <v/>
      </c>
      <c r="E22" s="4" t="str">
        <f>IF(A22="","",C22*D22)</f>
        <v/>
      </c>
    </row>
    <row r="23">
      <c r="A23" s="3" t="n"/>
      <c r="B23" s="3" t="n"/>
      <c r="C23" s="3" t="n"/>
      <c r="D23" t="str">
        <f>IF(A23="","",IFERROR(VLOOKUP(A23,Orders!A:B,2,FALSE),0))</f>
        <v/>
      </c>
      <c r="E23" s="4" t="str">
        <f>IF(A23="","",C23*D23)</f>
        <v/>
      </c>
    </row>
    <row r="24">
      <c r="A24" s="3" t="n"/>
      <c r="B24" s="3" t="n"/>
      <c r="C24" s="3" t="n"/>
      <c r="D24" t="str">
        <f>IF(A24="","",IFERROR(VLOOKUP(A24,Orders!A:B,2,FALSE),0))</f>
        <v/>
      </c>
      <c r="E24" s="4" t="str">
        <f>IF(A24="","",C24*D24)</f>
        <v/>
      </c>
    </row>
    <row r="25">
      <c r="A25" s="3" t="n"/>
      <c r="B25" s="3" t="n"/>
      <c r="C25" s="3" t="n"/>
      <c r="D25" t="str">
        <f>IF(A25="","",IFERROR(VLOOKUP(A25,Orders!A:B,2,FALSE),0))</f>
        <v/>
      </c>
      <c r="E25" s="4" t="str">
        <f>IF(A25="","",C25*D25)</f>
        <v/>
      </c>
    </row>
    <row r="26">
      <c r="A26" s="3" t="n"/>
      <c r="B26" s="3" t="n"/>
      <c r="C26" s="3" t="n"/>
      <c r="D26" t="str">
        <f>IF(A26="","",IFERROR(VLOOKUP(A26,Orders!A:B,2,FALSE),0))</f>
        <v/>
      </c>
      <c r="E26" s="4" t="str">
        <f>IF(A26="","",C26*D26)</f>
        <v/>
      </c>
    </row>
    <row r="27">
      <c r="A27" s="3" t="n"/>
      <c r="B27" s="3" t="n"/>
      <c r="C27" s="3" t="n"/>
      <c r="D27" t="str">
        <f>IF(A27="","",IFERROR(VLOOKUP(A27,Orders!A:B,2,FALSE),0))</f>
        <v/>
      </c>
      <c r="E27" s="4" t="str">
        <f>IF(A27="","",C27*D27)</f>
        <v/>
      </c>
    </row>
    <row r="28">
      <c r="A28" s="3" t="n"/>
      <c r="B28" s="3" t="n"/>
      <c r="C28" s="3" t="n"/>
      <c r="D28" t="str">
        <f>IF(A28="","",IFERROR(VLOOKUP(A28,Orders!A:B,2,FALSE),0))</f>
        <v/>
      </c>
      <c r="E28" s="4" t="str">
        <f>IF(A28="","",C28*D28)</f>
        <v/>
      </c>
    </row>
    <row r="29">
      <c r="A29" s="3" t="n"/>
      <c r="B29" s="3" t="n"/>
      <c r="C29" s="3" t="n"/>
      <c r="D29" t="str">
        <f>IF(A29="","",IFERROR(VLOOKUP(A29,Orders!A:B,2,FALSE),0))</f>
        <v/>
      </c>
      <c r="E29" s="4" t="str">
        <f>IF(A29="","",C29*D29)</f>
        <v/>
      </c>
    </row>
    <row r="30">
      <c r="A30" s="3" t="n"/>
      <c r="B30" s="3" t="n"/>
      <c r="C30" s="3" t="n"/>
      <c r="D30" t="str">
        <f>IF(A30="","",IFERROR(VLOOKUP(A30,Orders!A:B,2,FALSE),0))</f>
        <v/>
      </c>
      <c r="E30" s="4" t="str">
        <f>IF(A30="","",C30*D30)</f>
        <v/>
      </c>
    </row>
    <row r="31">
      <c r="A31" s="3" t="n"/>
      <c r="B31" s="3" t="n"/>
      <c r="C31" s="3" t="n"/>
      <c r="D31" t="str">
        <f>IF(A31="","",IFERROR(VLOOKUP(A31,Orders!A:B,2,FALSE),0))</f>
        <v/>
      </c>
      <c r="E31" s="4" t="str">
        <f>IF(A31="","",C31*D31)</f>
        <v/>
      </c>
    </row>
    <row r="32">
      <c r="A32" s="3" t="n"/>
      <c r="B32" s="3" t="n"/>
      <c r="C32" s="3" t="n"/>
      <c r="D32" t="str">
        <f>IF(A32="","",IFERROR(VLOOKUP(A32,Orders!A:B,2,FALSE),0))</f>
        <v/>
      </c>
      <c r="E32" s="4" t="str">
        <f>IF(A32="","",C32*D32)</f>
        <v/>
      </c>
    </row>
    <row r="33">
      <c r="A33" s="3" t="n"/>
      <c r="B33" s="3" t="n"/>
      <c r="C33" s="3" t="n"/>
      <c r="D33" t="str">
        <f>IF(A33="","",IFERROR(VLOOKUP(A33,Orders!A:B,2,FALSE),0))</f>
        <v/>
      </c>
      <c r="E33" s="4" t="str">
        <f>IF(A33="","",C33*D33)</f>
        <v/>
      </c>
    </row>
    <row r="34">
      <c r="A34" s="3" t="n"/>
      <c r="B34" s="3" t="n"/>
      <c r="C34" s="3" t="n"/>
      <c r="D34" t="str">
        <f>IF(A34="","",IFERROR(VLOOKUP(A34,Orders!A:B,2,FALSE),0))</f>
        <v/>
      </c>
      <c r="E34" s="4" t="str">
        <f>IF(A34="","",C34*D34)</f>
        <v/>
      </c>
    </row>
    <row r="35">
      <c r="A35" s="3" t="n"/>
      <c r="B35" s="3" t="n"/>
      <c r="C35" s="3" t="n"/>
      <c r="D35" t="str">
        <f>IF(A35="","",IFERROR(VLOOKUP(A35,Orders!A:B,2,FALSE),0))</f>
        <v/>
      </c>
      <c r="E35" s="4" t="str">
        <f>IF(A35="","",C35*D35)</f>
        <v/>
      </c>
    </row>
    <row r="36">
      <c r="A36" s="3" t="n"/>
      <c r="B36" s="3" t="n"/>
      <c r="C36" s="3" t="n"/>
      <c r="D36" t="str">
        <f>IF(A36="","",IFERROR(VLOOKUP(A36,Orders!A:B,2,FALSE),0))</f>
        <v/>
      </c>
      <c r="E36" s="4" t="str">
        <f>IF(A36="","",C36*D36)</f>
        <v/>
      </c>
    </row>
    <row r="37">
      <c r="A37" s="3" t="n"/>
      <c r="B37" s="3" t="n"/>
      <c r="C37" s="3" t="n"/>
      <c r="D37" t="str">
        <f>IF(A37="","",IFERROR(VLOOKUP(A37,Orders!A:B,2,FALSE),0))</f>
        <v/>
      </c>
      <c r="E37" s="4" t="str">
        <f>IF(A37="","",C37*D37)</f>
        <v/>
      </c>
    </row>
    <row r="38">
      <c r="A38" s="3" t="n"/>
      <c r="B38" s="3" t="n"/>
      <c r="C38" s="3" t="n"/>
      <c r="D38" t="str">
        <f>IF(A38="","",IFERROR(VLOOKUP(A38,Orders!A:B,2,FALSE),0))</f>
        <v/>
      </c>
      <c r="E38" s="4" t="str">
        <f>IF(A38="","",C38*D38)</f>
        <v/>
      </c>
    </row>
    <row r="39">
      <c r="A39" s="3" t="n"/>
      <c r="B39" s="3" t="n"/>
      <c r="C39" s="3" t="n"/>
      <c r="D39" t="str">
        <f>IF(A39="","",IFERROR(VLOOKUP(A39,Orders!A:B,2,FALSE),0))</f>
        <v/>
      </c>
      <c r="E39" s="4" t="str">
        <f>IF(A39="","",C39*D39)</f>
        <v/>
      </c>
    </row>
    <row r="40">
      <c r="A40" s="3" t="n"/>
      <c r="B40" s="3" t="n"/>
      <c r="C40" s="3" t="n"/>
      <c r="D40" t="str">
        <f>IF(A40="","",IFERROR(VLOOKUP(A40,Orders!A:B,2,FALSE),0))</f>
        <v/>
      </c>
      <c r="E40" s="4" t="str">
        <f>IF(A40="","",C40*D40)</f>
        <v/>
      </c>
    </row>
    <row r="41">
      <c r="A41" s="3" t="n"/>
      <c r="B41" s="3" t="n"/>
      <c r="C41" s="3" t="n"/>
      <c r="D41" t="str">
        <f>IF(A41="","",IFERROR(VLOOKUP(A41,Orders!A:B,2,FALSE),0))</f>
        <v/>
      </c>
      <c r="E41" s="4" t="str">
        <f>IF(A41="","",C41*D41)</f>
        <v/>
      </c>
    </row>
    <row r="42">
      <c r="A42" s="3" t="n"/>
      <c r="B42" s="3" t="n"/>
      <c r="C42" s="3" t="n"/>
      <c r="D42" t="str">
        <f>IF(A42="","",IFERROR(VLOOKUP(A42,Orders!A:B,2,FALSE),0))</f>
        <v/>
      </c>
      <c r="E42" s="4" t="str">
        <f>IF(A42="","",C42*D42)</f>
        <v/>
      </c>
    </row>
    <row r="43">
      <c r="A43" s="3" t="n"/>
      <c r="B43" s="3" t="n"/>
      <c r="C43" s="3" t="n"/>
      <c r="D43" t="str">
        <f>IF(A43="","",IFERROR(VLOOKUP(A43,Orders!A:B,2,FALSE),0))</f>
        <v/>
      </c>
      <c r="E43" s="4" t="str">
        <f>IF(A43="","",C43*D43)</f>
        <v/>
      </c>
    </row>
    <row r="44">
      <c r="A44" s="3" t="n"/>
      <c r="B44" s="3" t="n"/>
      <c r="C44" s="3" t="n"/>
      <c r="D44" t="str">
        <f>IF(A44="","",IFERROR(VLOOKUP(A44,Orders!A:B,2,FALSE),0))</f>
        <v/>
      </c>
      <c r="E44" s="4" t="str">
        <f>IF(A44="","",C44*D44)</f>
        <v/>
      </c>
    </row>
    <row r="45">
      <c r="A45" s="3" t="n"/>
      <c r="B45" s="3" t="n"/>
      <c r="C45" s="3" t="n"/>
      <c r="D45" t="str">
        <f>IF(A45="","",IFERROR(VLOOKUP(A45,Orders!A:B,2,FALSE),0))</f>
        <v/>
      </c>
      <c r="E45" s="4" t="str">
        <f>IF(A45="","",C45*D45)</f>
        <v/>
      </c>
    </row>
    <row r="46">
      <c r="A46" s="3" t="n"/>
      <c r="B46" s="3" t="n"/>
      <c r="C46" s="3" t="n"/>
      <c r="D46" t="str">
        <f>IF(A46="","",IFERROR(VLOOKUP(A46,Orders!A:B,2,FALSE),0))</f>
        <v/>
      </c>
      <c r="E46" s="4" t="str">
        <f>IF(A46="","",C46*D46)</f>
        <v/>
      </c>
    </row>
    <row r="47">
      <c r="A47" s="3" t="n"/>
      <c r="B47" s="3" t="n"/>
      <c r="C47" s="3" t="n"/>
      <c r="D47" t="str">
        <f>IF(A47="","",IFERROR(VLOOKUP(A47,Orders!A:B,2,FALSE),0))</f>
        <v/>
      </c>
      <c r="E47" s="4" t="str">
        <f>IF(A47="","",C47*D47)</f>
        <v/>
      </c>
    </row>
    <row r="48">
      <c r="A48" s="3" t="n"/>
      <c r="B48" s="3" t="n"/>
      <c r="C48" s="3" t="n"/>
      <c r="D48" t="str">
        <f>IF(A48="","",IFERROR(VLOOKUP(A48,Orders!A:B,2,FALSE),0))</f>
        <v/>
      </c>
      <c r="E48" s="4" t="str">
        <f>IF(A48="","",C48*D48)</f>
        <v/>
      </c>
    </row>
    <row r="49">
      <c r="A49" s="3" t="n"/>
      <c r="B49" s="3" t="n"/>
      <c r="C49" s="3" t="n"/>
      <c r="D49" t="str">
        <f>IF(A49="","",IFERROR(VLOOKUP(A49,Orders!A:B,2,FALSE),0))</f>
        <v/>
      </c>
      <c r="E49" s="4" t="str">
        <f>IF(A49="","",C49*D49)</f>
        <v/>
      </c>
    </row>
    <row r="50">
      <c r="A50" s="3" t="n"/>
      <c r="B50" s="3" t="n"/>
      <c r="C50" s="3" t="n"/>
      <c r="D50" t="str">
        <f>IF(A50="","",IFERROR(VLOOKUP(A50,Orders!A:B,2,FALSE),0))</f>
        <v/>
      </c>
      <c r="E50" s="4" t="str">
        <f>IF(A50="","",C50*D50)</f>
        <v/>
      </c>
    </row>
    <row r="51">
      <c r="A51" s="3" t="n"/>
      <c r="B51" s="3" t="n"/>
      <c r="C51" s="3" t="n"/>
      <c r="D51" t="str">
        <f>IF(A51="","",IFERROR(VLOOKUP(A51,Orders!A:B,2,FALSE),0))</f>
        <v/>
      </c>
      <c r="E51" s="4" t="str">
        <f>IF(A51="","",C51*D51)</f>
        <v/>
      </c>
    </row>
    <row r="52">
      <c r="A52" s="3" t="n"/>
      <c r="B52" s="3" t="n"/>
      <c r="C52" s="3" t="n"/>
      <c r="D52" t="str">
        <f>IF(A52="","",IFERROR(VLOOKUP(A52,Orders!A:B,2,FALSE),0))</f>
        <v/>
      </c>
      <c r="E52" s="4" t="str">
        <f>IF(A52="","",C52*D52)</f>
        <v/>
      </c>
    </row>
    <row r="53">
      <c r="A53" s="3" t="n"/>
      <c r="B53" s="3" t="n"/>
      <c r="C53" s="3" t="n"/>
      <c r="D53" t="str">
        <f>IF(A53="","",IFERROR(VLOOKUP(A53,Orders!A:B,2,FALSE),0))</f>
        <v/>
      </c>
      <c r="E53" s="4" t="str">
        <f>IF(A53="","",C53*D53)</f>
        <v/>
      </c>
    </row>
    <row r="54">
      <c r="A54" s="3" t="n"/>
      <c r="B54" s="3" t="n"/>
      <c r="C54" s="3" t="n"/>
      <c r="D54" t="str">
        <f>IF(A54="","",IFERROR(VLOOKUP(A54,Orders!A:B,2,FALSE),0))</f>
        <v/>
      </c>
      <c r="E54" s="4" t="str">
        <f>IF(A54="","",C54*D54)</f>
        <v/>
      </c>
    </row>
    <row r="55">
      <c r="A55" s="3" t="n"/>
      <c r="B55" s="3" t="n"/>
      <c r="C55" s="3" t="n"/>
      <c r="D55" t="str">
        <f>IF(A55="","",IFERROR(VLOOKUP(A55,Orders!A:B,2,FALSE),0))</f>
        <v/>
      </c>
      <c r="E55" s="4" t="str">
        <f>IF(A55="","",C55*D55)</f>
        <v/>
      </c>
    </row>
    <row r="56">
      <c r="A56" s="3" t="n"/>
      <c r="B56" s="3" t="n"/>
      <c r="C56" s="3" t="n"/>
      <c r="D56" t="str">
        <f>IF(A56="","",IFERROR(VLOOKUP(A56,Orders!A:B,2,FALSE),0))</f>
        <v/>
      </c>
      <c r="E56" s="4" t="str">
        <f>IF(A56="","",C56*D56)</f>
        <v/>
      </c>
    </row>
    <row r="57">
      <c r="A57" s="3" t="n"/>
      <c r="B57" s="3" t="n"/>
      <c r="C57" s="3" t="n"/>
      <c r="D57" t="str">
        <f>IF(A57="","",IFERROR(VLOOKUP(A57,Orders!A:B,2,FALSE),0))</f>
        <v/>
      </c>
      <c r="E57" s="4" t="str">
        <f>IF(A57="","",C57*D57)</f>
        <v/>
      </c>
    </row>
    <row r="58">
      <c r="A58" s="3" t="n"/>
      <c r="B58" s="3" t="n"/>
      <c r="C58" s="3" t="n"/>
      <c r="D58" t="str">
        <f>IF(A58="","",IFERROR(VLOOKUP(A58,Orders!A:B,2,FALSE),0))</f>
        <v/>
      </c>
      <c r="E58" s="4" t="str">
        <f>IF(A58="","",C58*D58)</f>
        <v/>
      </c>
    </row>
    <row r="59">
      <c r="A59" s="3" t="n"/>
      <c r="B59" s="3" t="n"/>
      <c r="C59" s="3" t="n"/>
      <c r="D59" t="str">
        <f>IF(A59="","",IFERROR(VLOOKUP(A59,Orders!A:B,2,FALSE),0))</f>
        <v/>
      </c>
      <c r="E59" s="4" t="str">
        <f>IF(A59="","",C59*D59)</f>
        <v/>
      </c>
    </row>
    <row r="60">
      <c r="A60" s="3" t="n"/>
      <c r="B60" s="3" t="n"/>
      <c r="C60" s="3" t="n"/>
      <c r="D60" t="str">
        <f>IF(A60="","",IFERROR(VLOOKUP(A60,Orders!A:B,2,FALSE),0))</f>
        <v/>
      </c>
      <c r="E60" s="4" t="str">
        <f>IF(A60="","",C60*D60)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9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8" customWidth="1" min="10" max="10"/>
    <col width="8" customWidth="1" min="11" max="11"/>
  </cols>
  <sheetData>
    <row r="1" ht="30" customHeight="1">
      <c r="A1" s="1" t="inlineStr">
        <is>
          <t>Component</t>
        </is>
      </c>
      <c r="B1" s="1" t="inlineStr">
        <is>
          <t>Cooked needed, kg</t>
        </is>
      </c>
      <c r="C1" s="1" t="inlineStr">
        <is>
          <t>Overage</t>
        </is>
      </c>
      <c r="D1" s="1" t="inlineStr">
        <is>
          <t>With overage, kg</t>
        </is>
      </c>
      <c r="E1" s="1" t="inlineStr">
        <is>
          <t>Already prepped, kg</t>
        </is>
      </c>
      <c r="F1" s="1" t="inlineStr">
        <is>
          <t>To prep, cooked kg</t>
        </is>
      </c>
      <c r="G1" s="1" t="inlineStr">
        <is>
          <t>Yield (cooked ÷ raw)</t>
        </is>
      </c>
      <c r="H1" s="1" t="inlineStr">
        <is>
          <t>Raw to start with, kg</t>
        </is>
      </c>
      <c r="I1" s="1" t="inlineStr">
        <is>
          <t>Day</t>
        </is>
      </c>
      <c r="J1" s="1" t="inlineStr">
        <is>
          <t>Who</t>
        </is>
      </c>
      <c r="K1" s="1" t="inlineStr">
        <is>
          <t>Done</t>
        </is>
      </c>
    </row>
    <row r="2">
      <c r="A2" s="3" t="inlineStr">
        <is>
          <t>Kalua pork</t>
        </is>
      </c>
      <c r="B2" s="5">
        <f>IF(A2="","",SUMIF(Portions!B:B,A2,Portions!E:E)/1000)</f>
        <v>11.76</v>
      </c>
      <c r="C2" s="6" t="n">
        <v>0.05</v>
      </c>
      <c r="D2" s="5">
        <f>IF(A2="","",B2*(1+N(C2)))</f>
        <v>12.348</v>
      </c>
      <c r="E2" s="7" t="n">
        <v>0</v>
      </c>
      <c r="F2" s="5">
        <f>IF(A2="","",MAX(0,D2-N(E2)))</f>
        <v>12.348</v>
      </c>
      <c r="G2" s="6" t="n">
        <v>0.6</v>
      </c>
      <c r="H2" s="5">
        <f>IF(OR(A2="",N(G2)=0),"",F2/G2)</f>
        <v>20.58</v>
      </c>
      <c r="I2" s="3" t="inlineStr">
        <is>
          <t>Friday</t>
        </is>
      </c>
      <c r="J2" s="3" t="inlineStr">
        <is>
          <t>KL</t>
        </is>
      </c>
      <c r="K2" s="3" t="n"/>
    </row>
    <row r="3">
      <c r="A3" s="3" t="inlineStr">
        <is>
          <t>Shoyu sauce</t>
        </is>
      </c>
      <c r="B3" s="5">
        <f>IF(A3="","",SUMIF(Portions!B:B,A3,Portions!E:E)/1000)</f>
        <v>2.48</v>
      </c>
      <c r="C3" s="6" t="n">
        <v>0.05</v>
      </c>
      <c r="D3" s="5">
        <f>IF(A3="","",B3*(1+N(C3)))</f>
        <v>2.604</v>
      </c>
      <c r="E3" s="7" t="n">
        <v>1.2</v>
      </c>
      <c r="F3" s="5">
        <f>IF(A3="","",MAX(0,D3-N(E3)))</f>
        <v>1.404</v>
      </c>
      <c r="G3" s="6" t="n">
        <v>1</v>
      </c>
      <c r="H3" s="5">
        <f>IF(OR(A3="",N(G3)=0),"",F3/G3)</f>
        <v>1.404</v>
      </c>
      <c r="I3" s="3" t="inlineStr">
        <is>
          <t>Friday</t>
        </is>
      </c>
      <c r="J3" s="3" t="inlineStr">
        <is>
          <t>KL</t>
        </is>
      </c>
      <c r="K3" s="3" t="n"/>
    </row>
    <row r="4">
      <c r="A4" s="3" t="inlineStr">
        <is>
          <t>Shoyu chicken</t>
        </is>
      </c>
      <c r="B4" s="5">
        <f>IF(A4="","",SUMIF(Portions!B:B,A4,Portions!E:E)/1000)</f>
        <v>9.3</v>
      </c>
      <c r="C4" s="6" t="n">
        <v>0.05</v>
      </c>
      <c r="D4" s="5">
        <f>IF(A4="","",B4*(1+N(C4)))</f>
        <v>9.765</v>
      </c>
      <c r="E4" s="7" t="n">
        <v>0</v>
      </c>
      <c r="F4" s="5">
        <f>IF(A4="","",MAX(0,D4-N(E4)))</f>
        <v>9.765</v>
      </c>
      <c r="G4" s="6" t="n">
        <v>0.7</v>
      </c>
      <c r="H4" s="5">
        <f>IF(OR(A4="",N(G4)=0),"",F4/G4)</f>
        <v>13.95</v>
      </c>
      <c r="I4" s="3" t="inlineStr">
        <is>
          <t>Saturday</t>
        </is>
      </c>
      <c r="J4" s="3" t="inlineStr">
        <is>
          <t>LH</t>
        </is>
      </c>
      <c r="K4" s="3" t="n"/>
    </row>
    <row r="5">
      <c r="A5" s="3" t="inlineStr">
        <is>
          <t>Steamed taro</t>
        </is>
      </c>
      <c r="B5" s="5">
        <f>IF(A5="","",SUMIF(Portions!B:B,A5,Portions!E:E)/1000)</f>
        <v>14.16</v>
      </c>
      <c r="C5" s="6" t="n">
        <v>0.05</v>
      </c>
      <c r="D5" s="5">
        <f>IF(A5="","",B5*(1+N(C5)))</f>
        <v>14.868</v>
      </c>
      <c r="E5" s="7" t="n">
        <v>0</v>
      </c>
      <c r="F5" s="5">
        <f>IF(A5="","",MAX(0,D5-N(E5)))</f>
        <v>14.868</v>
      </c>
      <c r="G5" s="6" t="n">
        <v>0.75</v>
      </c>
      <c r="H5" s="5">
        <f>IF(OR(A5="",N(G5)=0),"",F5/G5)</f>
        <v>19.824</v>
      </c>
      <c r="I5" s="3" t="inlineStr">
        <is>
          <t>Saturday</t>
        </is>
      </c>
      <c r="J5" s="3" t="inlineStr">
        <is>
          <t>LH</t>
        </is>
      </c>
      <c r="K5" s="3" t="n"/>
    </row>
    <row r="6">
      <c r="A6" s="3" t="inlineStr">
        <is>
          <t>Rice</t>
        </is>
      </c>
      <c r="B6" s="5">
        <f>IF(A6="","",SUMIF(Portions!B:B,A6,Portions!E:E)/1000)</f>
        <v>17.28</v>
      </c>
      <c r="C6" s="6" t="n">
        <v>0.05</v>
      </c>
      <c r="D6" s="5">
        <f>IF(A6="","",B6*(1+N(C6)))</f>
        <v>18.144</v>
      </c>
      <c r="E6" s="7" t="n">
        <v>0</v>
      </c>
      <c r="F6" s="5">
        <f>IF(A6="","",MAX(0,D6-N(E6)))</f>
        <v>18.144</v>
      </c>
      <c r="G6" s="6" t="n">
        <v>2.5</v>
      </c>
      <c r="H6" s="5">
        <f>IF(OR(A6="",N(G6)=0),"",F6/G6)</f>
        <v>7.2576</v>
      </c>
      <c r="I6" s="3" t="inlineStr">
        <is>
          <t>Saturday</t>
        </is>
      </c>
      <c r="J6" s="3" t="inlineStr">
        <is>
          <t>LH</t>
        </is>
      </c>
      <c r="K6" s="3" t="n"/>
    </row>
    <row r="7">
      <c r="A7" s="3" t="inlineStr">
        <is>
          <t>Roasted vegetables</t>
        </is>
      </c>
      <c r="B7" s="5">
        <f>IF(A7="","",SUMIF(Portions!B:B,A7,Portions!E:E)/1000)</f>
        <v>5.1</v>
      </c>
      <c r="C7" s="6" t="n">
        <v>0.05</v>
      </c>
      <c r="D7" s="5">
        <f>IF(A7="","",B7*(1+N(C7)))</f>
        <v>5.355</v>
      </c>
      <c r="E7" s="7" t="n">
        <v>0</v>
      </c>
      <c r="F7" s="5">
        <f>IF(A7="","",MAX(0,D7-N(E7)))</f>
        <v>5.355</v>
      </c>
      <c r="G7" s="6" t="n">
        <v>0.85</v>
      </c>
      <c r="H7" s="5">
        <f>IF(OR(A7="",N(G7)=0),"",F7/G7)</f>
        <v>6.3</v>
      </c>
      <c r="I7" s="3" t="inlineStr">
        <is>
          <t>Saturday</t>
        </is>
      </c>
      <c r="J7" s="3" t="inlineStr">
        <is>
          <t>KL</t>
        </is>
      </c>
      <c r="K7" s="3" t="n"/>
    </row>
    <row r="8">
      <c r="A8" s="3" t="inlineStr">
        <is>
          <t>Greens</t>
        </is>
      </c>
      <c r="B8" s="5">
        <f>IF(A8="","",SUMIF(Portions!B:B,A8,Portions!E:E)/1000)</f>
        <v>8.76</v>
      </c>
      <c r="C8" s="6" t="n">
        <v>0.05</v>
      </c>
      <c r="D8" s="5">
        <f>IF(A8="","",B8*(1+N(C8)))</f>
        <v>9.198</v>
      </c>
      <c r="E8" s="7" t="n">
        <v>0</v>
      </c>
      <c r="F8" s="5">
        <f>IF(A8="","",MAX(0,D8-N(E8)))</f>
        <v>9.198</v>
      </c>
      <c r="G8" s="6" t="n">
        <v>0.9</v>
      </c>
      <c r="H8" s="5">
        <f>IF(OR(A8="",N(G8)=0),"",F8/G8)</f>
        <v>10.22</v>
      </c>
      <c r="I8" s="3" t="inlineStr">
        <is>
          <t>Sunday</t>
        </is>
      </c>
      <c r="J8" s="3" t="inlineStr">
        <is>
          <t>KL</t>
        </is>
      </c>
      <c r="K8" s="3" t="n"/>
    </row>
    <row r="9">
      <c r="A9" s="3" t="n"/>
      <c r="B9" s="5" t="str">
        <f>IF(A9="","",SUMIF(Portions!B:B,A9,Portions!E:E)/1000)</f>
        <v/>
      </c>
      <c r="C9" s="6" t="n"/>
      <c r="D9" s="5" t="str">
        <f>IF(A9="","",B9*(1+N(C9)))</f>
        <v/>
      </c>
      <c r="E9" s="7" t="n"/>
      <c r="F9" s="5" t="str">
        <f>IF(A9="","",MAX(0,D9-N(E9)))</f>
        <v/>
      </c>
      <c r="G9" s="6" t="n"/>
      <c r="H9" s="5" t="str">
        <f>IF(OR(A9="",N(G9)=0),"",F9/G9)</f>
        <v/>
      </c>
      <c r="I9" s="3" t="n"/>
      <c r="J9" s="3" t="n"/>
      <c r="K9" s="3" t="n"/>
    </row>
    <row r="10">
      <c r="A10" s="3" t="n"/>
      <c r="B10" s="5" t="str">
        <f>IF(A10="","",SUMIF(Portions!B:B,A10,Portions!E:E)/1000)</f>
        <v/>
      </c>
      <c r="C10" s="6" t="n"/>
      <c r="D10" s="5" t="str">
        <f>IF(A10="","",B10*(1+N(C10)))</f>
        <v/>
      </c>
      <c r="E10" s="7" t="n"/>
      <c r="F10" s="5" t="str">
        <f>IF(A10="","",MAX(0,D10-N(E10)))</f>
        <v/>
      </c>
      <c r="G10" s="6" t="n"/>
      <c r="H10" s="5" t="str">
        <f>IF(OR(A10="",N(G10)=0),"",F10/G10)</f>
        <v/>
      </c>
      <c r="I10" s="3" t="n"/>
      <c r="J10" s="3" t="n"/>
      <c r="K10" s="3" t="n"/>
    </row>
    <row r="11">
      <c r="A11" s="3" t="n"/>
      <c r="B11" s="5" t="str">
        <f>IF(A11="","",SUMIF(Portions!B:B,A11,Portions!E:E)/1000)</f>
        <v/>
      </c>
      <c r="C11" s="6" t="n"/>
      <c r="D11" s="5" t="str">
        <f>IF(A11="","",B11*(1+N(C11)))</f>
        <v/>
      </c>
      <c r="E11" s="7" t="n"/>
      <c r="F11" s="5" t="str">
        <f>IF(A11="","",MAX(0,D11-N(E11)))</f>
        <v/>
      </c>
      <c r="G11" s="6" t="n"/>
      <c r="H11" s="5" t="str">
        <f>IF(OR(A11="",N(G11)=0),"",F11/G11)</f>
        <v/>
      </c>
      <c r="I11" s="3" t="n"/>
      <c r="J11" s="3" t="n"/>
      <c r="K11" s="3" t="n"/>
    </row>
    <row r="12">
      <c r="A12" s="3" t="n"/>
      <c r="B12" s="5" t="str">
        <f>IF(A12="","",SUMIF(Portions!B:B,A12,Portions!E:E)/1000)</f>
        <v/>
      </c>
      <c r="C12" s="6" t="n"/>
      <c r="D12" s="5" t="str">
        <f>IF(A12="","",B12*(1+N(C12)))</f>
        <v/>
      </c>
      <c r="E12" s="7" t="n"/>
      <c r="F12" s="5" t="str">
        <f>IF(A12="","",MAX(0,D12-N(E12)))</f>
        <v/>
      </c>
      <c r="G12" s="6" t="n"/>
      <c r="H12" s="5" t="str">
        <f>IF(OR(A12="",N(G12)=0),"",F12/G12)</f>
        <v/>
      </c>
      <c r="I12" s="3" t="n"/>
      <c r="J12" s="3" t="n"/>
      <c r="K12" s="3" t="n"/>
    </row>
    <row r="13">
      <c r="A13" s="3" t="n"/>
      <c r="B13" s="5" t="str">
        <f>IF(A13="","",SUMIF(Portions!B:B,A13,Portions!E:E)/1000)</f>
        <v/>
      </c>
      <c r="C13" s="6" t="n"/>
      <c r="D13" s="5" t="str">
        <f>IF(A13="","",B13*(1+N(C13)))</f>
        <v/>
      </c>
      <c r="E13" s="7" t="n"/>
      <c r="F13" s="5" t="str">
        <f>IF(A13="","",MAX(0,D13-N(E13)))</f>
        <v/>
      </c>
      <c r="G13" s="6" t="n"/>
      <c r="H13" s="5" t="str">
        <f>IF(OR(A13="",N(G13)=0),"",F13/G13)</f>
        <v/>
      </c>
      <c r="I13" s="3" t="n"/>
      <c r="J13" s="3" t="n"/>
      <c r="K13" s="3" t="n"/>
    </row>
    <row r="14">
      <c r="A14" s="3" t="n"/>
      <c r="B14" s="5" t="str">
        <f>IF(A14="","",SUMIF(Portions!B:B,A14,Portions!E:E)/1000)</f>
        <v/>
      </c>
      <c r="C14" s="6" t="n"/>
      <c r="D14" s="5" t="str">
        <f>IF(A14="","",B14*(1+N(C14)))</f>
        <v/>
      </c>
      <c r="E14" s="7" t="n"/>
      <c r="F14" s="5" t="str">
        <f>IF(A14="","",MAX(0,D14-N(E14)))</f>
        <v/>
      </c>
      <c r="G14" s="6" t="n"/>
      <c r="H14" s="5" t="str">
        <f>IF(OR(A14="",N(G14)=0),"",F14/G14)</f>
        <v/>
      </c>
      <c r="I14" s="3" t="n"/>
      <c r="J14" s="3" t="n"/>
      <c r="K14" s="3" t="n"/>
    </row>
    <row r="15">
      <c r="A15" s="3" t="n"/>
      <c r="B15" s="5" t="str">
        <f>IF(A15="","",SUMIF(Portions!B:B,A15,Portions!E:E)/1000)</f>
        <v/>
      </c>
      <c r="C15" s="6" t="n"/>
      <c r="D15" s="5" t="str">
        <f>IF(A15="","",B15*(1+N(C15)))</f>
        <v/>
      </c>
      <c r="E15" s="7" t="n"/>
      <c r="F15" s="5" t="str">
        <f>IF(A15="","",MAX(0,D15-N(E15)))</f>
        <v/>
      </c>
      <c r="G15" s="6" t="n"/>
      <c r="H15" s="5" t="str">
        <f>IF(OR(A15="",N(G15)=0),"",F15/G15)</f>
        <v/>
      </c>
      <c r="I15" s="3" t="n"/>
      <c r="J15" s="3" t="n"/>
      <c r="K15" s="3" t="n"/>
    </row>
    <row r="16">
      <c r="A16" s="3" t="n"/>
      <c r="B16" s="5" t="str">
        <f>IF(A16="","",SUMIF(Portions!B:B,A16,Portions!E:E)/1000)</f>
        <v/>
      </c>
      <c r="C16" s="6" t="n"/>
      <c r="D16" s="5" t="str">
        <f>IF(A16="","",B16*(1+N(C16)))</f>
        <v/>
      </c>
      <c r="E16" s="7" t="n"/>
      <c r="F16" s="5" t="str">
        <f>IF(A16="","",MAX(0,D16-N(E16)))</f>
        <v/>
      </c>
      <c r="G16" s="6" t="n"/>
      <c r="H16" s="5" t="str">
        <f>IF(OR(A16="",N(G16)=0),"",F16/G16)</f>
        <v/>
      </c>
      <c r="I16" s="3" t="n"/>
      <c r="J16" s="3" t="n"/>
      <c r="K16" s="3" t="n"/>
    </row>
    <row r="17">
      <c r="A17" s="3" t="n"/>
      <c r="B17" s="5" t="str">
        <f>IF(A17="","",SUMIF(Portions!B:B,A17,Portions!E:E)/1000)</f>
        <v/>
      </c>
      <c r="C17" s="6" t="n"/>
      <c r="D17" s="5" t="str">
        <f>IF(A17="","",B17*(1+N(C17)))</f>
        <v/>
      </c>
      <c r="E17" s="7" t="n"/>
      <c r="F17" s="5" t="str">
        <f>IF(A17="","",MAX(0,D17-N(E17)))</f>
        <v/>
      </c>
      <c r="G17" s="6" t="n"/>
      <c r="H17" s="5" t="str">
        <f>IF(OR(A17="",N(G17)=0),"",F17/G17)</f>
        <v/>
      </c>
      <c r="I17" s="3" t="n"/>
      <c r="J17" s="3" t="n"/>
      <c r="K17" s="3" t="n"/>
    </row>
    <row r="18">
      <c r="A18" s="3" t="n"/>
      <c r="B18" s="5" t="str">
        <f>IF(A18="","",SUMIF(Portions!B:B,A18,Portions!E:E)/1000)</f>
        <v/>
      </c>
      <c r="C18" s="6" t="n"/>
      <c r="D18" s="5" t="str">
        <f>IF(A18="","",B18*(1+N(C18)))</f>
        <v/>
      </c>
      <c r="E18" s="7" t="n"/>
      <c r="F18" s="5" t="str">
        <f>IF(A18="","",MAX(0,D18-N(E18)))</f>
        <v/>
      </c>
      <c r="G18" s="6" t="n"/>
      <c r="H18" s="5" t="str">
        <f>IF(OR(A18="",N(G18)=0),"",F18/G18)</f>
        <v/>
      </c>
      <c r="I18" s="3" t="n"/>
      <c r="J18" s="3" t="n"/>
      <c r="K18" s="3" t="n"/>
    </row>
    <row r="19">
      <c r="A19" s="3" t="n"/>
      <c r="B19" s="5" t="str">
        <f>IF(A19="","",SUMIF(Portions!B:B,A19,Portions!E:E)/1000)</f>
        <v/>
      </c>
      <c r="C19" s="6" t="n"/>
      <c r="D19" s="5" t="str">
        <f>IF(A19="","",B19*(1+N(C19)))</f>
        <v/>
      </c>
      <c r="E19" s="7" t="n"/>
      <c r="F19" s="5" t="str">
        <f>IF(A19="","",MAX(0,D19-N(E19)))</f>
        <v/>
      </c>
      <c r="G19" s="6" t="n"/>
      <c r="H19" s="5" t="str">
        <f>IF(OR(A19="",N(G19)=0),"",F19/G19)</f>
        <v/>
      </c>
      <c r="I19" s="3" t="n"/>
      <c r="J19" s="3" t="n"/>
      <c r="K19" s="3" t="n"/>
    </row>
    <row r="20">
      <c r="A20" s="3" t="n"/>
      <c r="B20" s="5" t="str">
        <f>IF(A20="","",SUMIF(Portions!B:B,A20,Portions!E:E)/1000)</f>
        <v/>
      </c>
      <c r="C20" s="6" t="n"/>
      <c r="D20" s="5" t="str">
        <f>IF(A20="","",B20*(1+N(C20)))</f>
        <v/>
      </c>
      <c r="E20" s="7" t="n"/>
      <c r="F20" s="5" t="str">
        <f>IF(A20="","",MAX(0,D20-N(E20)))</f>
        <v/>
      </c>
      <c r="G20" s="6" t="n"/>
      <c r="H20" s="5" t="str">
        <f>IF(OR(A20="",N(G20)=0),"",F20/G20)</f>
        <v/>
      </c>
      <c r="I20" s="3" t="n"/>
      <c r="J20" s="3" t="n"/>
      <c r="K20" s="3" t="n"/>
    </row>
    <row r="21">
      <c r="A21" s="3" t="n"/>
      <c r="B21" s="5" t="str">
        <f>IF(A21="","",SUMIF(Portions!B:B,A21,Portions!E:E)/1000)</f>
        <v/>
      </c>
      <c r="C21" s="6" t="n"/>
      <c r="D21" s="5" t="str">
        <f>IF(A21="","",B21*(1+N(C21)))</f>
        <v/>
      </c>
      <c r="E21" s="7" t="n"/>
      <c r="F21" s="5" t="str">
        <f>IF(A21="","",MAX(0,D21-N(E21)))</f>
        <v/>
      </c>
      <c r="G21" s="6" t="n"/>
      <c r="H21" s="5" t="str">
        <f>IF(OR(A21="",N(G21)=0),"",F21/G21)</f>
        <v/>
      </c>
      <c r="I21" s="3" t="n"/>
      <c r="J21" s="3" t="n"/>
      <c r="K21" s="3" t="n"/>
    </row>
    <row r="22">
      <c r="A22" s="3" t="n"/>
      <c r="B22" s="5" t="str">
        <f>IF(A22="","",SUMIF(Portions!B:B,A22,Portions!E:E)/1000)</f>
        <v/>
      </c>
      <c r="C22" s="6" t="n"/>
      <c r="D22" s="5" t="str">
        <f>IF(A22="","",B22*(1+N(C22)))</f>
        <v/>
      </c>
      <c r="E22" s="7" t="n"/>
      <c r="F22" s="5" t="str">
        <f>IF(A22="","",MAX(0,D22-N(E22)))</f>
        <v/>
      </c>
      <c r="G22" s="6" t="n"/>
      <c r="H22" s="5" t="str">
        <f>IF(OR(A22="",N(G22)=0),"",F22/G22)</f>
        <v/>
      </c>
      <c r="I22" s="3" t="n"/>
      <c r="J22" s="3" t="n"/>
      <c r="K22" s="3" t="n"/>
    </row>
    <row r="23">
      <c r="A23" s="3" t="n"/>
      <c r="B23" s="5" t="str">
        <f>IF(A23="","",SUMIF(Portions!B:B,A23,Portions!E:E)/1000)</f>
        <v/>
      </c>
      <c r="C23" s="6" t="n"/>
      <c r="D23" s="5" t="str">
        <f>IF(A23="","",B23*(1+N(C23)))</f>
        <v/>
      </c>
      <c r="E23" s="7" t="n"/>
      <c r="F23" s="5" t="str">
        <f>IF(A23="","",MAX(0,D23-N(E23)))</f>
        <v/>
      </c>
      <c r="G23" s="6" t="n"/>
      <c r="H23" s="5" t="str">
        <f>IF(OR(A23="",N(G23)=0),"",F23/G23)</f>
        <v/>
      </c>
      <c r="I23" s="3" t="n"/>
      <c r="J23" s="3" t="n"/>
      <c r="K23" s="3" t="n"/>
    </row>
    <row r="24">
      <c r="A24" s="3" t="n"/>
      <c r="B24" s="5" t="str">
        <f>IF(A24="","",SUMIF(Portions!B:B,A24,Portions!E:E)/1000)</f>
        <v/>
      </c>
      <c r="C24" s="6" t="n"/>
      <c r="D24" s="5" t="str">
        <f>IF(A24="","",B24*(1+N(C24)))</f>
        <v/>
      </c>
      <c r="E24" s="7" t="n"/>
      <c r="F24" s="5" t="str">
        <f>IF(A24="","",MAX(0,D24-N(E24)))</f>
        <v/>
      </c>
      <c r="G24" s="6" t="n"/>
      <c r="H24" s="5" t="str">
        <f>IF(OR(A24="",N(G24)=0),"",F24/G24)</f>
        <v/>
      </c>
      <c r="I24" s="3" t="n"/>
      <c r="J24" s="3" t="n"/>
      <c r="K24" s="3" t="n"/>
    </row>
    <row r="25">
      <c r="A25" s="3" t="n"/>
      <c r="B25" s="5" t="str">
        <f>IF(A25="","",SUMIF(Portions!B:B,A25,Portions!E:E)/1000)</f>
        <v/>
      </c>
      <c r="C25" s="6" t="n"/>
      <c r="D25" s="5" t="str">
        <f>IF(A25="","",B25*(1+N(C25)))</f>
        <v/>
      </c>
      <c r="E25" s="7" t="n"/>
      <c r="F25" s="5" t="str">
        <f>IF(A25="","",MAX(0,D25-N(E25)))</f>
        <v/>
      </c>
      <c r="G25" s="6" t="n"/>
      <c r="H25" s="5" t="str">
        <f>IF(OR(A25="",N(G25)=0),"",F25/G25)</f>
        <v/>
      </c>
      <c r="I25" s="3" t="n"/>
      <c r="J25" s="3" t="n"/>
      <c r="K25" s="3" t="n"/>
    </row>
    <row r="26">
      <c r="A26" s="3" t="n"/>
      <c r="B26" s="5" t="str">
        <f>IF(A26="","",SUMIF(Portions!B:B,A26,Portions!E:E)/1000)</f>
        <v/>
      </c>
      <c r="C26" s="6" t="n"/>
      <c r="D26" s="5" t="str">
        <f>IF(A26="","",B26*(1+N(C26)))</f>
        <v/>
      </c>
      <c r="E26" s="7" t="n"/>
      <c r="F26" s="5" t="str">
        <f>IF(A26="","",MAX(0,D26-N(E26)))</f>
        <v/>
      </c>
      <c r="G26" s="6" t="n"/>
      <c r="H26" s="5" t="str">
        <f>IF(OR(A26="",N(G26)=0),"",F26/G26)</f>
        <v/>
      </c>
      <c r="I26" s="3" t="n"/>
      <c r="J26" s="3" t="n"/>
      <c r="K26" s="3" t="n"/>
    </row>
    <row r="27">
      <c r="A27" s="3" t="n"/>
      <c r="B27" s="5" t="str">
        <f>IF(A27="","",SUMIF(Portions!B:B,A27,Portions!E:E)/1000)</f>
        <v/>
      </c>
      <c r="C27" s="6" t="n"/>
      <c r="D27" s="5" t="str">
        <f>IF(A27="","",B27*(1+N(C27)))</f>
        <v/>
      </c>
      <c r="E27" s="7" t="n"/>
      <c r="F27" s="5" t="str">
        <f>IF(A27="","",MAX(0,D27-N(E27)))</f>
        <v/>
      </c>
      <c r="G27" s="6" t="n"/>
      <c r="H27" s="5" t="str">
        <f>IF(OR(A27="",N(G27)=0),"",F27/G27)</f>
        <v/>
      </c>
      <c r="I27" s="3" t="n"/>
      <c r="J27" s="3" t="n"/>
      <c r="K27" s="3" t="n"/>
    </row>
    <row r="28">
      <c r="A28" s="3" t="n"/>
      <c r="B28" s="5" t="str">
        <f>IF(A28="","",SUMIF(Portions!B:B,A28,Portions!E:E)/1000)</f>
        <v/>
      </c>
      <c r="C28" s="6" t="n"/>
      <c r="D28" s="5" t="str">
        <f>IF(A28="","",B28*(1+N(C28)))</f>
        <v/>
      </c>
      <c r="E28" s="7" t="n"/>
      <c r="F28" s="5" t="str">
        <f>IF(A28="","",MAX(0,D28-N(E28)))</f>
        <v/>
      </c>
      <c r="G28" s="6" t="n"/>
      <c r="H28" s="5" t="str">
        <f>IF(OR(A28="",N(G28)=0),"",F28/G28)</f>
        <v/>
      </c>
      <c r="I28" s="3" t="n"/>
      <c r="J28" s="3" t="n"/>
      <c r="K28" s="3" t="n"/>
    </row>
    <row r="29">
      <c r="A29" s="3" t="n"/>
      <c r="B29" s="5" t="str">
        <f>IF(A29="","",SUMIF(Portions!B:B,A29,Portions!E:E)/1000)</f>
        <v/>
      </c>
      <c r="C29" s="6" t="n"/>
      <c r="D29" s="5" t="str">
        <f>IF(A29="","",B29*(1+N(C29)))</f>
        <v/>
      </c>
      <c r="E29" s="7" t="n"/>
      <c r="F29" s="5" t="str">
        <f>IF(A29="","",MAX(0,D29-N(E29)))</f>
        <v/>
      </c>
      <c r="G29" s="6" t="n"/>
      <c r="H29" s="5" t="str">
        <f>IF(OR(A29="",N(G29)=0),"",F29/G29)</f>
        <v/>
      </c>
      <c r="I29" s="3" t="n"/>
      <c r="J29" s="3" t="n"/>
      <c r="K29" s="3" t="n"/>
    </row>
    <row r="30">
      <c r="A30" s="3" t="n"/>
      <c r="B30" s="5" t="str">
        <f>IF(A30="","",SUMIF(Portions!B:B,A30,Portions!E:E)/1000)</f>
        <v/>
      </c>
      <c r="C30" s="6" t="n"/>
      <c r="D30" s="5" t="str">
        <f>IF(A30="","",B30*(1+N(C30)))</f>
        <v/>
      </c>
      <c r="E30" s="7" t="n"/>
      <c r="F30" s="5" t="str">
        <f>IF(A30="","",MAX(0,D30-N(E30)))</f>
        <v/>
      </c>
      <c r="G30" s="6" t="n"/>
      <c r="H30" s="5" t="str">
        <f>IF(OR(A30="",N(G30)=0),"",F30/G30)</f>
        <v/>
      </c>
      <c r="I30" s="3" t="n"/>
      <c r="J30" s="3" t="n"/>
      <c r="K30" s="3" t="n"/>
    </row>
    <row r="31">
      <c r="A31" s="3" t="n"/>
      <c r="B31" s="5" t="str">
        <f>IF(A31="","",SUMIF(Portions!B:B,A31,Portions!E:E)/1000)</f>
        <v/>
      </c>
      <c r="C31" s="6" t="n"/>
      <c r="D31" s="5" t="str">
        <f>IF(A31="","",B31*(1+N(C31)))</f>
        <v/>
      </c>
      <c r="E31" s="7" t="n"/>
      <c r="F31" s="5" t="str">
        <f>IF(A31="","",MAX(0,D31-N(E31)))</f>
        <v/>
      </c>
      <c r="G31" s="6" t="n"/>
      <c r="H31" s="5" t="str">
        <f>IF(OR(A31="",N(G31)=0),"",F31/G31)</f>
        <v/>
      </c>
      <c r="I31" s="3" t="n"/>
      <c r="J31" s="3" t="n"/>
      <c r="K31" s="3" t="n"/>
    </row>
    <row r="32">
      <c r="A32" s="3" t="n"/>
      <c r="B32" s="5" t="str">
        <f>IF(A32="","",SUMIF(Portions!B:B,A32,Portions!E:E)/1000)</f>
        <v/>
      </c>
      <c r="C32" s="6" t="n"/>
      <c r="D32" s="5" t="str">
        <f>IF(A32="","",B32*(1+N(C32)))</f>
        <v/>
      </c>
      <c r="E32" s="7" t="n"/>
      <c r="F32" s="5" t="str">
        <f>IF(A32="","",MAX(0,D32-N(E32)))</f>
        <v/>
      </c>
      <c r="G32" s="6" t="n"/>
      <c r="H32" s="5" t="str">
        <f>IF(OR(A32="",N(G32)=0),"",F32/G32)</f>
        <v/>
      </c>
      <c r="I32" s="3" t="n"/>
      <c r="J32" s="3" t="n"/>
      <c r="K32" s="3" t="n"/>
    </row>
    <row r="33">
      <c r="A33" s="3" t="n"/>
      <c r="B33" s="5" t="str">
        <f>IF(A33="","",SUMIF(Portions!B:B,A33,Portions!E:E)/1000)</f>
        <v/>
      </c>
      <c r="C33" s="6" t="n"/>
      <c r="D33" s="5" t="str">
        <f>IF(A33="","",B33*(1+N(C33)))</f>
        <v/>
      </c>
      <c r="E33" s="7" t="n"/>
      <c r="F33" s="5" t="str">
        <f>IF(A33="","",MAX(0,D33-N(E33)))</f>
        <v/>
      </c>
      <c r="G33" s="6" t="n"/>
      <c r="H33" s="5" t="str">
        <f>IF(OR(A33="",N(G33)=0),"",F33/G33)</f>
        <v/>
      </c>
      <c r="I33" s="3" t="n"/>
      <c r="J33" s="3" t="n"/>
      <c r="K33" s="3" t="n"/>
    </row>
    <row r="34">
      <c r="A34" s="3" t="n"/>
      <c r="B34" s="5" t="str">
        <f>IF(A34="","",SUMIF(Portions!B:B,A34,Portions!E:E)/1000)</f>
        <v/>
      </c>
      <c r="C34" s="6" t="n"/>
      <c r="D34" s="5" t="str">
        <f>IF(A34="","",B34*(1+N(C34)))</f>
        <v/>
      </c>
      <c r="E34" s="7" t="n"/>
      <c r="F34" s="5" t="str">
        <f>IF(A34="","",MAX(0,D34-N(E34)))</f>
        <v/>
      </c>
      <c r="G34" s="6" t="n"/>
      <c r="H34" s="5" t="str">
        <f>IF(OR(A34="",N(G34)=0),"",F34/G34)</f>
        <v/>
      </c>
      <c r="I34" s="3" t="n"/>
      <c r="J34" s="3" t="n"/>
      <c r="K34" s="3" t="n"/>
    </row>
    <row r="35">
      <c r="A35" s="3" t="n"/>
      <c r="B35" s="5" t="str">
        <f>IF(A35="","",SUMIF(Portions!B:B,A35,Portions!E:E)/1000)</f>
        <v/>
      </c>
      <c r="C35" s="6" t="n"/>
      <c r="D35" s="5" t="str">
        <f>IF(A35="","",B35*(1+N(C35)))</f>
        <v/>
      </c>
      <c r="E35" s="7" t="n"/>
      <c r="F35" s="5" t="str">
        <f>IF(A35="","",MAX(0,D35-N(E35)))</f>
        <v/>
      </c>
      <c r="G35" s="6" t="n"/>
      <c r="H35" s="5" t="str">
        <f>IF(OR(A35="",N(G35)=0),"",F35/G35)</f>
        <v/>
      </c>
      <c r="I35" s="3" t="n"/>
      <c r="J35" s="3" t="n"/>
      <c r="K35" s="3" t="n"/>
    </row>
    <row r="36">
      <c r="A36" s="3" t="n"/>
      <c r="B36" s="5" t="str">
        <f>IF(A36="","",SUMIF(Portions!B:B,A36,Portions!E:E)/1000)</f>
        <v/>
      </c>
      <c r="C36" s="6" t="n"/>
      <c r="D36" s="5" t="str">
        <f>IF(A36="","",B36*(1+N(C36)))</f>
        <v/>
      </c>
      <c r="E36" s="7" t="n"/>
      <c r="F36" s="5" t="str">
        <f>IF(A36="","",MAX(0,D36-N(E36)))</f>
        <v/>
      </c>
      <c r="G36" s="6" t="n"/>
      <c r="H36" s="5" t="str">
        <f>IF(OR(A36="",N(G36)=0),"",F36/G36)</f>
        <v/>
      </c>
      <c r="I36" s="3" t="n"/>
      <c r="J36" s="3" t="n"/>
      <c r="K36" s="3" t="n"/>
    </row>
    <row r="37">
      <c r="A37" s="3" t="n"/>
      <c r="B37" s="5" t="str">
        <f>IF(A37="","",SUMIF(Portions!B:B,A37,Portions!E:E)/1000)</f>
        <v/>
      </c>
      <c r="C37" s="6" t="n"/>
      <c r="D37" s="5" t="str">
        <f>IF(A37="","",B37*(1+N(C37)))</f>
        <v/>
      </c>
      <c r="E37" s="7" t="n"/>
      <c r="F37" s="5" t="str">
        <f>IF(A37="","",MAX(0,D37-N(E37)))</f>
        <v/>
      </c>
      <c r="G37" s="6" t="n"/>
      <c r="H37" s="5" t="str">
        <f>IF(OR(A37="",N(G37)=0),"",F37/G37)</f>
        <v/>
      </c>
      <c r="I37" s="3" t="n"/>
      <c r="J37" s="3" t="n"/>
      <c r="K37" s="3" t="n"/>
    </row>
    <row r="38">
      <c r="A38" s="3" t="n"/>
      <c r="B38" s="5" t="str">
        <f>IF(A38="","",SUMIF(Portions!B:B,A38,Portions!E:E)/1000)</f>
        <v/>
      </c>
      <c r="C38" s="6" t="n"/>
      <c r="D38" s="5" t="str">
        <f>IF(A38="","",B38*(1+N(C38)))</f>
        <v/>
      </c>
      <c r="E38" s="7" t="n"/>
      <c r="F38" s="5" t="str">
        <f>IF(A38="","",MAX(0,D38-N(E38)))</f>
        <v/>
      </c>
      <c r="G38" s="6" t="n"/>
      <c r="H38" s="5" t="str">
        <f>IF(OR(A38="",N(G38)=0),"",F38/G38)</f>
        <v/>
      </c>
      <c r="I38" s="3" t="n"/>
      <c r="J38" s="3" t="n"/>
      <c r="K38" s="3" t="n"/>
    </row>
    <row r="39">
      <c r="A39" s="3" t="n"/>
      <c r="B39" s="5" t="str">
        <f>IF(A39="","",SUMIF(Portions!B:B,A39,Portions!E:E)/1000)</f>
        <v/>
      </c>
      <c r="C39" s="6" t="n"/>
      <c r="D39" s="5" t="str">
        <f>IF(A39="","",B39*(1+N(C39)))</f>
        <v/>
      </c>
      <c r="E39" s="7" t="n"/>
      <c r="F39" s="5" t="str">
        <f>IF(A39="","",MAX(0,D39-N(E39)))</f>
        <v/>
      </c>
      <c r="G39" s="6" t="n"/>
      <c r="H39" s="5" t="str">
        <f>IF(OR(A39="",N(G39)=0),"",F39/G39)</f>
        <v/>
      </c>
      <c r="I39" s="3" t="n"/>
      <c r="J39" s="3" t="n"/>
      <c r="K39" s="3" t="n"/>
    </row>
    <row r="40">
      <c r="A40" s="3" t="n"/>
      <c r="B40" s="5" t="str">
        <f>IF(A40="","",SUMIF(Portions!B:B,A40,Portions!E:E)/1000)</f>
        <v/>
      </c>
      <c r="C40" s="6" t="n"/>
      <c r="D40" s="5" t="str">
        <f>IF(A40="","",B40*(1+N(C40)))</f>
        <v/>
      </c>
      <c r="E40" s="7" t="n"/>
      <c r="F40" s="5" t="str">
        <f>IF(A40="","",MAX(0,D40-N(E40)))</f>
        <v/>
      </c>
      <c r="G40" s="6" t="n"/>
      <c r="H40" s="5" t="str">
        <f>IF(OR(A40="",N(G40)=0),"",F40/G40)</f>
        <v/>
      </c>
      <c r="I40" s="3" t="n"/>
      <c r="J40" s="3" t="n"/>
      <c r="K40" s="3" t="n"/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Prep list template</t>
        </is>
      </c>
    </row>
    <row r="2" ht="15" customHeight="1">
      <c r="A2" s="9" t="inlineStr">
        <is>
          <t>From the article: https://www.tarostack.com/articles/prep-list-template</t>
        </is>
      </c>
    </row>
    <row r="3" ht="15" customHeight="1">
      <c r="A3" s="9" t="inlineStr"/>
    </row>
    <row r="4" ht="15" customHeight="1">
      <c r="A4" s="9" t="inlineStr">
        <is>
          <t>Orders: each meal and how many were ordered this week.</t>
        </is>
      </c>
    </row>
    <row r="5" ht="30" customHeight="1">
      <c r="A5" s="9" t="inlineStr">
        <is>
          <t>Portions: what goes into each meal, in grams of the finished, cooked component. Meals ordered fills in from Orders.</t>
        </is>
      </c>
    </row>
    <row r="6" ht="60" customHeight="1">
      <c r="A6" s="9" t="inlineStr">
        <is>
          <t>Prep list: one row per component. Cooked needed adds up the portions; overage is the extra you make for spills and tasting; already prepped is what's in the walk-in from earlier, in cooked weight. Yield is cooked weight divided by raw weight: under 100% for meat and vegetables that lose weight, over 100% for rice that gains it. Raw to start with is what to weigh out.</t>
        </is>
      </c>
    </row>
    <row r="7" ht="15" customHeight="1">
      <c r="A7" s="9" t="inlineStr">
        <is>
          <t>The yields are examples. Weigh your own before and after, a few times, and use those.</t>
        </is>
      </c>
    </row>
    <row r="8" ht="15" customHeight="1">
      <c r="A8" s="9" t="inlineStr"/>
    </row>
    <row r="9" ht="15" customHeight="1">
      <c r="A9" s="9" t="inlineStr">
        <is>
          <t>Works in Excel (2010 and later), Google Sheets, LibreOffice and Numbers. No macros.</t>
        </is>
      </c>
    </row>
    <row r="10" ht="30" customHeight="1">
      <c r="A10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