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Orders" sheetId="1" state="visible" r:id="rId1"/>
    <sheet xmlns:r="http://schemas.openxmlformats.org/officeDocument/2006/relationships" name="Stock" sheetId="2" state="visible" r:id="rId2"/>
    <sheet xmlns:r="http://schemas.openxmlformats.org/officeDocument/2006/relationships" name="Pick list" sheetId="3" state="visible" r:id="rId3"/>
    <sheet xmlns:r="http://schemas.openxmlformats.org/officeDocument/2006/relationships" name="Read me" sheetId="4" state="visible" r:id="rId4"/>
  </sheets>
  <definedNames>
    <definedName name="_xlnm.Print_Titles" localSheetId="0">'Orders'!$1:$1</definedName>
    <definedName name="_xlnm.Print_Titles" localSheetId="1">'Stock'!$1:$1</definedName>
    <definedName name="_xlnm.Print_Titles" localSheetId="2">'Pick list'!$1:$1</definedName>
  </definedNames>
  <calcPr calcId="124519" fullCalcOnLoad="1"/>
</workbook>
</file>

<file path=xl/styles.xml><?xml version="1.0" encoding="utf-8"?>
<styleSheet xmlns="http://schemas.openxmlformats.org/spreadsheetml/2006/main">
  <numFmts count="1">
    <numFmt numFmtId="164" formatCode="yyyy-mm-dd"/>
  </numFmts>
  <fonts count="4">
    <font>
      <name val="Calibri"/>
      <family val="2"/>
      <color theme="1"/>
      <sz val="11"/>
      <scheme val="minor"/>
    </font>
    <font>
      <b val="1"/>
      <color rgb="00533787"/>
    </font>
    <font>
      <i val="1"/>
      <color rgb="006B6379"/>
    </font>
    <font>
      <b val="1"/>
      <color rgb="00533787"/>
      <sz val="14"/>
    </font>
  </fonts>
  <fills count="4">
    <fill>
      <patternFill/>
    </fill>
    <fill>
      <patternFill patternType="gray125"/>
    </fill>
    <fill>
      <patternFill patternType="solid">
        <fgColor rgb="00ECE4F7"/>
      </patternFill>
    </fill>
    <fill>
      <patternFill patternType="solid">
        <fgColor rgb="00FFF7E0"/>
      </patternFill>
    </fill>
  </fills>
  <borders count="1">
    <border>
      <left/>
      <right/>
      <top/>
      <bottom/>
      <diagonal/>
    </border>
  </borders>
  <cellStyleXfs count="1">
    <xf numFmtId="0" fontId="0" fillId="0" borderId="0"/>
  </cellStyleXfs>
  <cellXfs count="8">
    <xf numFmtId="0" fontId="0" fillId="0" borderId="0" pivotButton="0" quotePrefix="0" xfId="0"/>
    <xf numFmtId="0" fontId="1" fillId="2" borderId="0" applyAlignment="1" pivotButton="0" quotePrefix="0" xfId="0">
      <alignment vertical="center" wrapText="1"/>
    </xf>
    <xf numFmtId="0" fontId="0" fillId="3" borderId="0" pivotButton="0" quotePrefix="0" xfId="0"/>
    <xf numFmtId="164" fontId="0" fillId="3" borderId="0" pivotButton="0" quotePrefix="0" xfId="0"/>
    <xf numFmtId="164" fontId="0" fillId="0" borderId="0" pivotButton="0" quotePrefix="0" xfId="0"/>
    <xf numFmtId="0" fontId="2" fillId="0" borderId="0" pivotButton="0" quotePrefix="0" xfId="0"/>
    <xf numFmtId="0" fontId="3"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D200"/>
  <sheetViews>
    <sheetView tabSelected="1" workbookViewId="0">
      <pane ySplit="1" topLeftCell="A2" activePane="bottomLeft" state="frozen"/>
      <selection pane="bottomLeft" activeCell="A1" sqref="A1"/>
    </sheetView>
  </sheetViews>
  <sheetFormatPr baseColWidth="8" defaultRowHeight="15"/>
  <cols>
    <col width="10" customWidth="1" min="1" max="1"/>
    <col width="24" customWidth="1" min="2" max="2"/>
    <col width="30" customWidth="1" min="3" max="3"/>
    <col width="8" customWidth="1" min="4" max="4"/>
  </cols>
  <sheetData>
    <row r="1">
      <c r="A1" s="1" t="inlineStr">
        <is>
          <t>Order</t>
        </is>
      </c>
      <c r="B1" s="1" t="inlineStr">
        <is>
          <t>Customer</t>
        </is>
      </c>
      <c r="C1" s="1" t="inlineStr">
        <is>
          <t>Item</t>
        </is>
      </c>
      <c r="D1" s="1" t="inlineStr">
        <is>
          <t>Cases</t>
        </is>
      </c>
    </row>
    <row r="2">
      <c r="A2" s="2" t="inlineStr">
        <is>
          <t>SO-1187</t>
        </is>
      </c>
      <c r="B2" s="2" t="inlineStr">
        <is>
          <t>Valley Market</t>
        </is>
      </c>
      <c r="C2" s="2" t="inlineStr">
        <is>
          <t>Original hot sauce, case of 12</t>
        </is>
      </c>
      <c r="D2" s="2" t="n">
        <v>10</v>
      </c>
    </row>
    <row r="3">
      <c r="A3" s="2" t="inlineStr">
        <is>
          <t>SO-1187</t>
        </is>
      </c>
      <c r="B3" s="2" t="inlineStr">
        <is>
          <t>Valley Market</t>
        </is>
      </c>
      <c r="C3" s="2" t="inlineStr">
        <is>
          <t>Smoked habanero, case of 12</t>
        </is>
      </c>
      <c r="D3" s="2" t="n">
        <v>6</v>
      </c>
    </row>
    <row r="4">
      <c r="A4" s="2" t="inlineStr">
        <is>
          <t>SO-1187</t>
        </is>
      </c>
      <c r="B4" s="2" t="inlineStr">
        <is>
          <t>Valley Market</t>
        </is>
      </c>
      <c r="C4" s="2" t="inlineStr">
        <is>
          <t>Green chile, case of 12</t>
        </is>
      </c>
      <c r="D4" s="2" t="n">
        <v>4</v>
      </c>
    </row>
    <row r="5">
      <c r="A5" s="2" t="inlineStr">
        <is>
          <t>SO-1188</t>
        </is>
      </c>
      <c r="B5" s="2" t="inlineStr">
        <is>
          <t>Shenandoah Grocer</t>
        </is>
      </c>
      <c r="C5" s="2" t="inlineStr">
        <is>
          <t>Original hot sauce, case of 12</t>
        </is>
      </c>
      <c r="D5" s="2" t="n">
        <v>8</v>
      </c>
    </row>
    <row r="6">
      <c r="A6" s="2" t="inlineStr">
        <is>
          <t>SO-1188</t>
        </is>
      </c>
      <c r="B6" s="2" t="inlineStr">
        <is>
          <t>Shenandoah Grocer</t>
        </is>
      </c>
      <c r="C6" s="2" t="inlineStr">
        <is>
          <t>Smoked habanero, case of 12</t>
        </is>
      </c>
      <c r="D6" s="2" t="n">
        <v>3</v>
      </c>
    </row>
    <row r="7">
      <c r="A7" s="2" t="inlineStr">
        <is>
          <t>SO-1189</t>
        </is>
      </c>
      <c r="B7" s="2" t="inlineStr">
        <is>
          <t>Blacksburg Co-op</t>
        </is>
      </c>
      <c r="C7" s="2" t="inlineStr">
        <is>
          <t>Green chile, case of 12</t>
        </is>
      </c>
      <c r="D7" s="2" t="n">
        <v>6</v>
      </c>
    </row>
    <row r="8">
      <c r="A8" s="2" t="inlineStr">
        <is>
          <t>SO-1189</t>
        </is>
      </c>
      <c r="B8" s="2" t="inlineStr">
        <is>
          <t>Blacksburg Co-op</t>
        </is>
      </c>
      <c r="C8" s="2" t="inlineStr">
        <is>
          <t>Original hot sauce, case of 12</t>
        </is>
      </c>
      <c r="D8" s="2" t="n">
        <v>4</v>
      </c>
    </row>
    <row r="9">
      <c r="A9" s="2" t="n"/>
      <c r="B9" s="2" t="n"/>
      <c r="C9" s="2" t="n"/>
      <c r="D9" s="2" t="n"/>
    </row>
    <row r="10">
      <c r="A10" s="2" t="n"/>
      <c r="B10" s="2" t="n"/>
      <c r="C10" s="2" t="n"/>
      <c r="D10" s="2" t="n"/>
    </row>
    <row r="11">
      <c r="A11" s="2" t="n"/>
      <c r="B11" s="2" t="n"/>
      <c r="C11" s="2" t="n"/>
      <c r="D11" s="2" t="n"/>
    </row>
    <row r="12">
      <c r="A12" s="2" t="n"/>
      <c r="B12" s="2" t="n"/>
      <c r="C12" s="2" t="n"/>
      <c r="D12" s="2" t="n"/>
    </row>
    <row r="13">
      <c r="A13" s="2" t="n"/>
      <c r="B13" s="2" t="n"/>
      <c r="C13" s="2" t="n"/>
      <c r="D13" s="2" t="n"/>
    </row>
    <row r="14">
      <c r="A14" s="2" t="n"/>
      <c r="B14" s="2" t="n"/>
      <c r="C14" s="2" t="n"/>
      <c r="D14" s="2" t="n"/>
    </row>
    <row r="15">
      <c r="A15" s="2" t="n"/>
      <c r="B15" s="2" t="n"/>
      <c r="C15" s="2" t="n"/>
      <c r="D15" s="2" t="n"/>
    </row>
    <row r="16">
      <c r="A16" s="2" t="n"/>
      <c r="B16" s="2" t="n"/>
      <c r="C16" s="2" t="n"/>
      <c r="D16" s="2" t="n"/>
    </row>
    <row r="17">
      <c r="A17" s="2" t="n"/>
      <c r="B17" s="2" t="n"/>
      <c r="C17" s="2" t="n"/>
      <c r="D17" s="2" t="n"/>
    </row>
    <row r="18">
      <c r="A18" s="2" t="n"/>
      <c r="B18" s="2" t="n"/>
      <c r="C18" s="2" t="n"/>
      <c r="D18" s="2" t="n"/>
    </row>
    <row r="19">
      <c r="A19" s="2" t="n"/>
      <c r="B19" s="2" t="n"/>
      <c r="C19" s="2" t="n"/>
      <c r="D19" s="2" t="n"/>
    </row>
    <row r="20">
      <c r="A20" s="2" t="n"/>
      <c r="B20" s="2" t="n"/>
      <c r="C20" s="2" t="n"/>
      <c r="D20" s="2" t="n"/>
    </row>
    <row r="21">
      <c r="A21" s="2" t="n"/>
      <c r="B21" s="2" t="n"/>
      <c r="C21" s="2" t="n"/>
      <c r="D21" s="2" t="n"/>
    </row>
    <row r="22">
      <c r="A22" s="2" t="n"/>
      <c r="B22" s="2" t="n"/>
      <c r="C22" s="2" t="n"/>
      <c r="D22" s="2" t="n"/>
    </row>
    <row r="23">
      <c r="A23" s="2" t="n"/>
      <c r="B23" s="2" t="n"/>
      <c r="C23" s="2" t="n"/>
      <c r="D23" s="2" t="n"/>
    </row>
    <row r="24">
      <c r="A24" s="2" t="n"/>
      <c r="B24" s="2" t="n"/>
      <c r="C24" s="2" t="n"/>
      <c r="D24" s="2" t="n"/>
    </row>
    <row r="25">
      <c r="A25" s="2" t="n"/>
      <c r="B25" s="2" t="n"/>
      <c r="C25" s="2" t="n"/>
      <c r="D25" s="2" t="n"/>
    </row>
    <row r="26">
      <c r="A26" s="2" t="n"/>
      <c r="B26" s="2" t="n"/>
      <c r="C26" s="2" t="n"/>
      <c r="D26" s="2" t="n"/>
    </row>
    <row r="27">
      <c r="A27" s="2" t="n"/>
      <c r="B27" s="2" t="n"/>
      <c r="C27" s="2" t="n"/>
      <c r="D27" s="2" t="n"/>
    </row>
    <row r="28">
      <c r="A28" s="2" t="n"/>
      <c r="B28" s="2" t="n"/>
      <c r="C28" s="2" t="n"/>
      <c r="D28" s="2" t="n"/>
    </row>
    <row r="29">
      <c r="A29" s="2" t="n"/>
      <c r="B29" s="2" t="n"/>
      <c r="C29" s="2" t="n"/>
      <c r="D29" s="2" t="n"/>
    </row>
    <row r="30">
      <c r="A30" s="2" t="n"/>
      <c r="B30" s="2" t="n"/>
      <c r="C30" s="2" t="n"/>
      <c r="D30" s="2" t="n"/>
    </row>
    <row r="31">
      <c r="A31" s="2" t="n"/>
      <c r="B31" s="2" t="n"/>
      <c r="C31" s="2" t="n"/>
      <c r="D31" s="2" t="n"/>
    </row>
    <row r="32">
      <c r="A32" s="2" t="n"/>
      <c r="B32" s="2" t="n"/>
      <c r="C32" s="2" t="n"/>
      <c r="D32" s="2" t="n"/>
    </row>
    <row r="33">
      <c r="A33" s="2" t="n"/>
      <c r="B33" s="2" t="n"/>
      <c r="C33" s="2" t="n"/>
      <c r="D33" s="2" t="n"/>
    </row>
    <row r="34">
      <c r="A34" s="2" t="n"/>
      <c r="B34" s="2" t="n"/>
      <c r="C34" s="2" t="n"/>
      <c r="D34" s="2" t="n"/>
    </row>
    <row r="35">
      <c r="A35" s="2" t="n"/>
      <c r="B35" s="2" t="n"/>
      <c r="C35" s="2" t="n"/>
      <c r="D35" s="2" t="n"/>
    </row>
    <row r="36">
      <c r="A36" s="2" t="n"/>
      <c r="B36" s="2" t="n"/>
      <c r="C36" s="2" t="n"/>
      <c r="D36" s="2" t="n"/>
    </row>
    <row r="37">
      <c r="A37" s="2" t="n"/>
      <c r="B37" s="2" t="n"/>
      <c r="C37" s="2" t="n"/>
      <c r="D37" s="2" t="n"/>
    </row>
    <row r="38">
      <c r="A38" s="2" t="n"/>
      <c r="B38" s="2" t="n"/>
      <c r="C38" s="2" t="n"/>
      <c r="D38" s="2" t="n"/>
    </row>
    <row r="39">
      <c r="A39" s="2" t="n"/>
      <c r="B39" s="2" t="n"/>
      <c r="C39" s="2" t="n"/>
      <c r="D39" s="2" t="n"/>
    </row>
    <row r="40">
      <c r="A40" s="2" t="n"/>
      <c r="B40" s="2" t="n"/>
      <c r="C40" s="2" t="n"/>
      <c r="D40" s="2" t="n"/>
    </row>
    <row r="41">
      <c r="A41" s="2" t="n"/>
      <c r="B41" s="2" t="n"/>
      <c r="C41" s="2" t="n"/>
      <c r="D41" s="2" t="n"/>
    </row>
    <row r="42">
      <c r="A42" s="2" t="n"/>
      <c r="B42" s="2" t="n"/>
      <c r="C42" s="2" t="n"/>
      <c r="D42" s="2" t="n"/>
    </row>
    <row r="43">
      <c r="A43" s="2" t="n"/>
      <c r="B43" s="2" t="n"/>
      <c r="C43" s="2" t="n"/>
      <c r="D43" s="2" t="n"/>
    </row>
    <row r="44">
      <c r="A44" s="2" t="n"/>
      <c r="B44" s="2" t="n"/>
      <c r="C44" s="2" t="n"/>
      <c r="D44" s="2" t="n"/>
    </row>
    <row r="45">
      <c r="A45" s="2" t="n"/>
      <c r="B45" s="2" t="n"/>
      <c r="C45" s="2" t="n"/>
      <c r="D45" s="2" t="n"/>
    </row>
    <row r="46">
      <c r="A46" s="2" t="n"/>
      <c r="B46" s="2" t="n"/>
      <c r="C46" s="2" t="n"/>
      <c r="D46" s="2" t="n"/>
    </row>
    <row r="47">
      <c r="A47" s="2" t="n"/>
      <c r="B47" s="2" t="n"/>
      <c r="C47" s="2" t="n"/>
      <c r="D47" s="2" t="n"/>
    </row>
    <row r="48">
      <c r="A48" s="2" t="n"/>
      <c r="B48" s="2" t="n"/>
      <c r="C48" s="2" t="n"/>
      <c r="D48" s="2" t="n"/>
    </row>
    <row r="49">
      <c r="A49" s="2" t="n"/>
      <c r="B49" s="2" t="n"/>
      <c r="C49" s="2" t="n"/>
      <c r="D49" s="2" t="n"/>
    </row>
    <row r="50">
      <c r="A50" s="2" t="n"/>
      <c r="B50" s="2" t="n"/>
      <c r="C50" s="2" t="n"/>
      <c r="D50" s="2" t="n"/>
    </row>
    <row r="51">
      <c r="A51" s="2" t="n"/>
      <c r="B51" s="2" t="n"/>
      <c r="C51" s="2" t="n"/>
      <c r="D51" s="2" t="n"/>
    </row>
    <row r="52">
      <c r="A52" s="2" t="n"/>
      <c r="B52" s="2" t="n"/>
      <c r="C52" s="2" t="n"/>
      <c r="D52" s="2" t="n"/>
    </row>
    <row r="53">
      <c r="A53" s="2" t="n"/>
      <c r="B53" s="2" t="n"/>
      <c r="C53" s="2" t="n"/>
      <c r="D53" s="2" t="n"/>
    </row>
    <row r="54">
      <c r="A54" s="2" t="n"/>
      <c r="B54" s="2" t="n"/>
      <c r="C54" s="2" t="n"/>
      <c r="D54" s="2" t="n"/>
    </row>
    <row r="55">
      <c r="A55" s="2" t="n"/>
      <c r="B55" s="2" t="n"/>
      <c r="C55" s="2" t="n"/>
      <c r="D55" s="2" t="n"/>
    </row>
    <row r="56">
      <c r="A56" s="2" t="n"/>
      <c r="B56" s="2" t="n"/>
      <c r="C56" s="2" t="n"/>
      <c r="D56" s="2" t="n"/>
    </row>
    <row r="57">
      <c r="A57" s="2" t="n"/>
      <c r="B57" s="2" t="n"/>
      <c r="C57" s="2" t="n"/>
      <c r="D57" s="2" t="n"/>
    </row>
    <row r="58">
      <c r="A58" s="2" t="n"/>
      <c r="B58" s="2" t="n"/>
      <c r="C58" s="2" t="n"/>
      <c r="D58" s="2" t="n"/>
    </row>
    <row r="59">
      <c r="A59" s="2" t="n"/>
      <c r="B59" s="2" t="n"/>
      <c r="C59" s="2" t="n"/>
      <c r="D59" s="2" t="n"/>
    </row>
    <row r="60">
      <c r="A60" s="2" t="n"/>
      <c r="B60" s="2" t="n"/>
      <c r="C60" s="2" t="n"/>
      <c r="D60" s="2" t="n"/>
    </row>
    <row r="61">
      <c r="A61" s="2" t="n"/>
      <c r="B61" s="2" t="n"/>
      <c r="C61" s="2" t="n"/>
      <c r="D61" s="2" t="n"/>
    </row>
    <row r="62">
      <c r="A62" s="2" t="n"/>
      <c r="B62" s="2" t="n"/>
      <c r="C62" s="2" t="n"/>
      <c r="D62" s="2" t="n"/>
    </row>
    <row r="63">
      <c r="A63" s="2" t="n"/>
      <c r="B63" s="2" t="n"/>
      <c r="C63" s="2" t="n"/>
      <c r="D63" s="2" t="n"/>
    </row>
    <row r="64">
      <c r="A64" s="2" t="n"/>
      <c r="B64" s="2" t="n"/>
      <c r="C64" s="2" t="n"/>
      <c r="D64" s="2" t="n"/>
    </row>
    <row r="65">
      <c r="A65" s="2" t="n"/>
      <c r="B65" s="2" t="n"/>
      <c r="C65" s="2" t="n"/>
      <c r="D65" s="2" t="n"/>
    </row>
    <row r="66">
      <c r="A66" s="2" t="n"/>
      <c r="B66" s="2" t="n"/>
      <c r="C66" s="2" t="n"/>
      <c r="D66" s="2" t="n"/>
    </row>
    <row r="67">
      <c r="A67" s="2" t="n"/>
      <c r="B67" s="2" t="n"/>
      <c r="C67" s="2" t="n"/>
      <c r="D67" s="2" t="n"/>
    </row>
    <row r="68">
      <c r="A68" s="2" t="n"/>
      <c r="B68" s="2" t="n"/>
      <c r="C68" s="2" t="n"/>
      <c r="D68" s="2" t="n"/>
    </row>
    <row r="69">
      <c r="A69" s="2" t="n"/>
      <c r="B69" s="2" t="n"/>
      <c r="C69" s="2" t="n"/>
      <c r="D69" s="2" t="n"/>
    </row>
    <row r="70">
      <c r="A70" s="2" t="n"/>
      <c r="B70" s="2" t="n"/>
      <c r="C70" s="2" t="n"/>
      <c r="D70" s="2" t="n"/>
    </row>
    <row r="71">
      <c r="A71" s="2" t="n"/>
      <c r="B71" s="2" t="n"/>
      <c r="C71" s="2" t="n"/>
      <c r="D71" s="2" t="n"/>
    </row>
    <row r="72">
      <c r="A72" s="2" t="n"/>
      <c r="B72" s="2" t="n"/>
      <c r="C72" s="2" t="n"/>
      <c r="D72" s="2" t="n"/>
    </row>
    <row r="73">
      <c r="A73" s="2" t="n"/>
      <c r="B73" s="2" t="n"/>
      <c r="C73" s="2" t="n"/>
      <c r="D73" s="2" t="n"/>
    </row>
    <row r="74">
      <c r="A74" s="2" t="n"/>
      <c r="B74" s="2" t="n"/>
      <c r="C74" s="2" t="n"/>
      <c r="D74" s="2" t="n"/>
    </row>
    <row r="75">
      <c r="A75" s="2" t="n"/>
      <c r="B75" s="2" t="n"/>
      <c r="C75" s="2" t="n"/>
      <c r="D75" s="2" t="n"/>
    </row>
    <row r="76">
      <c r="A76" s="2" t="n"/>
      <c r="B76" s="2" t="n"/>
      <c r="C76" s="2" t="n"/>
      <c r="D76" s="2" t="n"/>
    </row>
    <row r="77">
      <c r="A77" s="2" t="n"/>
      <c r="B77" s="2" t="n"/>
      <c r="C77" s="2" t="n"/>
      <c r="D77" s="2" t="n"/>
    </row>
    <row r="78">
      <c r="A78" s="2" t="n"/>
      <c r="B78" s="2" t="n"/>
      <c r="C78" s="2" t="n"/>
      <c r="D78" s="2" t="n"/>
    </row>
    <row r="79">
      <c r="A79" s="2" t="n"/>
      <c r="B79" s="2" t="n"/>
      <c r="C79" s="2" t="n"/>
      <c r="D79" s="2" t="n"/>
    </row>
    <row r="80">
      <c r="A80" s="2" t="n"/>
      <c r="B80" s="2" t="n"/>
      <c r="C80" s="2" t="n"/>
      <c r="D80" s="2" t="n"/>
    </row>
    <row r="81">
      <c r="A81" s="2" t="n"/>
      <c r="B81" s="2" t="n"/>
      <c r="C81" s="2" t="n"/>
      <c r="D81" s="2" t="n"/>
    </row>
    <row r="82">
      <c r="A82" s="2" t="n"/>
      <c r="B82" s="2" t="n"/>
      <c r="C82" s="2" t="n"/>
      <c r="D82" s="2" t="n"/>
    </row>
    <row r="83">
      <c r="A83" s="2" t="n"/>
      <c r="B83" s="2" t="n"/>
      <c r="C83" s="2" t="n"/>
      <c r="D83" s="2" t="n"/>
    </row>
    <row r="84">
      <c r="A84" s="2" t="n"/>
      <c r="B84" s="2" t="n"/>
      <c r="C84" s="2" t="n"/>
      <c r="D84" s="2" t="n"/>
    </row>
    <row r="85">
      <c r="A85" s="2" t="n"/>
      <c r="B85" s="2" t="n"/>
      <c r="C85" s="2" t="n"/>
      <c r="D85" s="2" t="n"/>
    </row>
    <row r="86">
      <c r="A86" s="2" t="n"/>
      <c r="B86" s="2" t="n"/>
      <c r="C86" s="2" t="n"/>
      <c r="D86" s="2" t="n"/>
    </row>
    <row r="87">
      <c r="A87" s="2" t="n"/>
      <c r="B87" s="2" t="n"/>
      <c r="C87" s="2" t="n"/>
      <c r="D87" s="2" t="n"/>
    </row>
    <row r="88">
      <c r="A88" s="2" t="n"/>
      <c r="B88" s="2" t="n"/>
      <c r="C88" s="2" t="n"/>
      <c r="D88" s="2" t="n"/>
    </row>
    <row r="89">
      <c r="A89" s="2" t="n"/>
      <c r="B89" s="2" t="n"/>
      <c r="C89" s="2" t="n"/>
      <c r="D89" s="2" t="n"/>
    </row>
    <row r="90">
      <c r="A90" s="2" t="n"/>
      <c r="B90" s="2" t="n"/>
      <c r="C90" s="2" t="n"/>
      <c r="D90" s="2" t="n"/>
    </row>
    <row r="91">
      <c r="A91" s="2" t="n"/>
      <c r="B91" s="2" t="n"/>
      <c r="C91" s="2" t="n"/>
      <c r="D91" s="2" t="n"/>
    </row>
    <row r="92">
      <c r="A92" s="2" t="n"/>
      <c r="B92" s="2" t="n"/>
      <c r="C92" s="2" t="n"/>
      <c r="D92" s="2" t="n"/>
    </row>
    <row r="93">
      <c r="A93" s="2" t="n"/>
      <c r="B93" s="2" t="n"/>
      <c r="C93" s="2" t="n"/>
      <c r="D93" s="2" t="n"/>
    </row>
    <row r="94">
      <c r="A94" s="2" t="n"/>
      <c r="B94" s="2" t="n"/>
      <c r="C94" s="2" t="n"/>
      <c r="D94" s="2" t="n"/>
    </row>
    <row r="95">
      <c r="A95" s="2" t="n"/>
      <c r="B95" s="2" t="n"/>
      <c r="C95" s="2" t="n"/>
      <c r="D95" s="2" t="n"/>
    </row>
    <row r="96">
      <c r="A96" s="2" t="n"/>
      <c r="B96" s="2" t="n"/>
      <c r="C96" s="2" t="n"/>
      <c r="D96" s="2" t="n"/>
    </row>
    <row r="97">
      <c r="A97" s="2" t="n"/>
      <c r="B97" s="2" t="n"/>
      <c r="C97" s="2" t="n"/>
      <c r="D97" s="2" t="n"/>
    </row>
    <row r="98">
      <c r="A98" s="2" t="n"/>
      <c r="B98" s="2" t="n"/>
      <c r="C98" s="2" t="n"/>
      <c r="D98" s="2" t="n"/>
    </row>
    <row r="99">
      <c r="A99" s="2" t="n"/>
      <c r="B99" s="2" t="n"/>
      <c r="C99" s="2" t="n"/>
      <c r="D99" s="2" t="n"/>
    </row>
    <row r="100">
      <c r="A100" s="2" t="n"/>
      <c r="B100" s="2" t="n"/>
      <c r="C100" s="2" t="n"/>
      <c r="D100" s="2" t="n"/>
    </row>
    <row r="101">
      <c r="A101" s="2" t="n"/>
      <c r="B101" s="2" t="n"/>
      <c r="C101" s="2" t="n"/>
      <c r="D101" s="2" t="n"/>
    </row>
    <row r="102">
      <c r="A102" s="2" t="n"/>
      <c r="B102" s="2" t="n"/>
      <c r="C102" s="2" t="n"/>
      <c r="D102" s="2" t="n"/>
    </row>
    <row r="103">
      <c r="A103" s="2" t="n"/>
      <c r="B103" s="2" t="n"/>
      <c r="C103" s="2" t="n"/>
      <c r="D103" s="2" t="n"/>
    </row>
    <row r="104">
      <c r="A104" s="2" t="n"/>
      <c r="B104" s="2" t="n"/>
      <c r="C104" s="2" t="n"/>
      <c r="D104" s="2" t="n"/>
    </row>
    <row r="105">
      <c r="A105" s="2" t="n"/>
      <c r="B105" s="2" t="n"/>
      <c r="C105" s="2" t="n"/>
      <c r="D105" s="2" t="n"/>
    </row>
    <row r="106">
      <c r="A106" s="2" t="n"/>
      <c r="B106" s="2" t="n"/>
      <c r="C106" s="2" t="n"/>
      <c r="D106" s="2" t="n"/>
    </row>
    <row r="107">
      <c r="A107" s="2" t="n"/>
      <c r="B107" s="2" t="n"/>
      <c r="C107" s="2" t="n"/>
      <c r="D107" s="2" t="n"/>
    </row>
    <row r="108">
      <c r="A108" s="2" t="n"/>
      <c r="B108" s="2" t="n"/>
      <c r="C108" s="2" t="n"/>
      <c r="D108" s="2" t="n"/>
    </row>
    <row r="109">
      <c r="A109" s="2" t="n"/>
      <c r="B109" s="2" t="n"/>
      <c r="C109" s="2" t="n"/>
      <c r="D109" s="2" t="n"/>
    </row>
    <row r="110">
      <c r="A110" s="2" t="n"/>
      <c r="B110" s="2" t="n"/>
      <c r="C110" s="2" t="n"/>
      <c r="D110" s="2" t="n"/>
    </row>
    <row r="111">
      <c r="A111" s="2" t="n"/>
      <c r="B111" s="2" t="n"/>
      <c r="C111" s="2" t="n"/>
      <c r="D111" s="2" t="n"/>
    </row>
    <row r="112">
      <c r="A112" s="2" t="n"/>
      <c r="B112" s="2" t="n"/>
      <c r="C112" s="2" t="n"/>
      <c r="D112" s="2" t="n"/>
    </row>
    <row r="113">
      <c r="A113" s="2" t="n"/>
      <c r="B113" s="2" t="n"/>
      <c r="C113" s="2" t="n"/>
      <c r="D113" s="2" t="n"/>
    </row>
    <row r="114">
      <c r="A114" s="2" t="n"/>
      <c r="B114" s="2" t="n"/>
      <c r="C114" s="2" t="n"/>
      <c r="D114" s="2" t="n"/>
    </row>
    <row r="115">
      <c r="A115" s="2" t="n"/>
      <c r="B115" s="2" t="n"/>
      <c r="C115" s="2" t="n"/>
      <c r="D115" s="2" t="n"/>
    </row>
    <row r="116">
      <c r="A116" s="2" t="n"/>
      <c r="B116" s="2" t="n"/>
      <c r="C116" s="2" t="n"/>
      <c r="D116" s="2" t="n"/>
    </row>
    <row r="117">
      <c r="A117" s="2" t="n"/>
      <c r="B117" s="2" t="n"/>
      <c r="C117" s="2" t="n"/>
      <c r="D117" s="2" t="n"/>
    </row>
    <row r="118">
      <c r="A118" s="2" t="n"/>
      <c r="B118" s="2" t="n"/>
      <c r="C118" s="2" t="n"/>
      <c r="D118" s="2" t="n"/>
    </row>
    <row r="119">
      <c r="A119" s="2" t="n"/>
      <c r="B119" s="2" t="n"/>
      <c r="C119" s="2" t="n"/>
      <c r="D119" s="2" t="n"/>
    </row>
    <row r="120">
      <c r="A120" s="2" t="n"/>
      <c r="B120" s="2" t="n"/>
      <c r="C120" s="2" t="n"/>
      <c r="D120" s="2" t="n"/>
    </row>
    <row r="121">
      <c r="A121" s="2" t="n"/>
      <c r="B121" s="2" t="n"/>
      <c r="C121" s="2" t="n"/>
      <c r="D121" s="2" t="n"/>
    </row>
    <row r="122">
      <c r="A122" s="2" t="n"/>
      <c r="B122" s="2" t="n"/>
      <c r="C122" s="2" t="n"/>
      <c r="D122" s="2" t="n"/>
    </row>
    <row r="123">
      <c r="A123" s="2" t="n"/>
      <c r="B123" s="2" t="n"/>
      <c r="C123" s="2" t="n"/>
      <c r="D123" s="2" t="n"/>
    </row>
    <row r="124">
      <c r="A124" s="2" t="n"/>
      <c r="B124" s="2" t="n"/>
      <c r="C124" s="2" t="n"/>
      <c r="D124" s="2" t="n"/>
    </row>
    <row r="125">
      <c r="A125" s="2" t="n"/>
      <c r="B125" s="2" t="n"/>
      <c r="C125" s="2" t="n"/>
      <c r="D125" s="2" t="n"/>
    </row>
    <row r="126">
      <c r="A126" s="2" t="n"/>
      <c r="B126" s="2" t="n"/>
      <c r="C126" s="2" t="n"/>
      <c r="D126" s="2" t="n"/>
    </row>
    <row r="127">
      <c r="A127" s="2" t="n"/>
      <c r="B127" s="2" t="n"/>
      <c r="C127" s="2" t="n"/>
      <c r="D127" s="2" t="n"/>
    </row>
    <row r="128">
      <c r="A128" s="2" t="n"/>
      <c r="B128" s="2" t="n"/>
      <c r="C128" s="2" t="n"/>
      <c r="D128" s="2" t="n"/>
    </row>
    <row r="129">
      <c r="A129" s="2" t="n"/>
      <c r="B129" s="2" t="n"/>
      <c r="C129" s="2" t="n"/>
      <c r="D129" s="2" t="n"/>
    </row>
    <row r="130">
      <c r="A130" s="2" t="n"/>
      <c r="B130" s="2" t="n"/>
      <c r="C130" s="2" t="n"/>
      <c r="D130" s="2" t="n"/>
    </row>
    <row r="131">
      <c r="A131" s="2" t="n"/>
      <c r="B131" s="2" t="n"/>
      <c r="C131" s="2" t="n"/>
      <c r="D131" s="2" t="n"/>
    </row>
    <row r="132">
      <c r="A132" s="2" t="n"/>
      <c r="B132" s="2" t="n"/>
      <c r="C132" s="2" t="n"/>
      <c r="D132" s="2" t="n"/>
    </row>
    <row r="133">
      <c r="A133" s="2" t="n"/>
      <c r="B133" s="2" t="n"/>
      <c r="C133" s="2" t="n"/>
      <c r="D133" s="2" t="n"/>
    </row>
    <row r="134">
      <c r="A134" s="2" t="n"/>
      <c r="B134" s="2" t="n"/>
      <c r="C134" s="2" t="n"/>
      <c r="D134" s="2" t="n"/>
    </row>
    <row r="135">
      <c r="A135" s="2" t="n"/>
      <c r="B135" s="2" t="n"/>
      <c r="C135" s="2" t="n"/>
      <c r="D135" s="2" t="n"/>
    </row>
    <row r="136">
      <c r="A136" s="2" t="n"/>
      <c r="B136" s="2" t="n"/>
      <c r="C136" s="2" t="n"/>
      <c r="D136" s="2" t="n"/>
    </row>
    <row r="137">
      <c r="A137" s="2" t="n"/>
      <c r="B137" s="2" t="n"/>
      <c r="C137" s="2" t="n"/>
      <c r="D137" s="2" t="n"/>
    </row>
    <row r="138">
      <c r="A138" s="2" t="n"/>
      <c r="B138" s="2" t="n"/>
      <c r="C138" s="2" t="n"/>
      <c r="D138" s="2" t="n"/>
    </row>
    <row r="139">
      <c r="A139" s="2" t="n"/>
      <c r="B139" s="2" t="n"/>
      <c r="C139" s="2" t="n"/>
      <c r="D139" s="2" t="n"/>
    </row>
    <row r="140">
      <c r="A140" s="2" t="n"/>
      <c r="B140" s="2" t="n"/>
      <c r="C140" s="2" t="n"/>
      <c r="D140" s="2" t="n"/>
    </row>
    <row r="141">
      <c r="A141" s="2" t="n"/>
      <c r="B141" s="2" t="n"/>
      <c r="C141" s="2" t="n"/>
      <c r="D141" s="2" t="n"/>
    </row>
    <row r="142">
      <c r="A142" s="2" t="n"/>
      <c r="B142" s="2" t="n"/>
      <c r="C142" s="2" t="n"/>
      <c r="D142" s="2" t="n"/>
    </row>
    <row r="143">
      <c r="A143" s="2" t="n"/>
      <c r="B143" s="2" t="n"/>
      <c r="C143" s="2" t="n"/>
      <c r="D143" s="2" t="n"/>
    </row>
    <row r="144">
      <c r="A144" s="2" t="n"/>
      <c r="B144" s="2" t="n"/>
      <c r="C144" s="2" t="n"/>
      <c r="D144" s="2" t="n"/>
    </row>
    <row r="145">
      <c r="A145" s="2" t="n"/>
      <c r="B145" s="2" t="n"/>
      <c r="C145" s="2" t="n"/>
      <c r="D145" s="2" t="n"/>
    </row>
    <row r="146">
      <c r="A146" s="2" t="n"/>
      <c r="B146" s="2" t="n"/>
      <c r="C146" s="2" t="n"/>
      <c r="D146" s="2" t="n"/>
    </row>
    <row r="147">
      <c r="A147" s="2" t="n"/>
      <c r="B147" s="2" t="n"/>
      <c r="C147" s="2" t="n"/>
      <c r="D147" s="2" t="n"/>
    </row>
    <row r="148">
      <c r="A148" s="2" t="n"/>
      <c r="B148" s="2" t="n"/>
      <c r="C148" s="2" t="n"/>
      <c r="D148" s="2" t="n"/>
    </row>
    <row r="149">
      <c r="A149" s="2" t="n"/>
      <c r="B149" s="2" t="n"/>
      <c r="C149" s="2" t="n"/>
      <c r="D149" s="2" t="n"/>
    </row>
    <row r="150">
      <c r="A150" s="2" t="n"/>
      <c r="B150" s="2" t="n"/>
      <c r="C150" s="2" t="n"/>
      <c r="D150" s="2" t="n"/>
    </row>
    <row r="151">
      <c r="A151" s="2" t="n"/>
      <c r="B151" s="2" t="n"/>
      <c r="C151" s="2" t="n"/>
      <c r="D151" s="2" t="n"/>
    </row>
    <row r="152">
      <c r="A152" s="2" t="n"/>
      <c r="B152" s="2" t="n"/>
      <c r="C152" s="2" t="n"/>
      <c r="D152" s="2" t="n"/>
    </row>
    <row r="153">
      <c r="A153" s="2" t="n"/>
      <c r="B153" s="2" t="n"/>
      <c r="C153" s="2" t="n"/>
      <c r="D153" s="2" t="n"/>
    </row>
    <row r="154">
      <c r="A154" s="2" t="n"/>
      <c r="B154" s="2" t="n"/>
      <c r="C154" s="2" t="n"/>
      <c r="D154" s="2" t="n"/>
    </row>
    <row r="155">
      <c r="A155" s="2" t="n"/>
      <c r="B155" s="2" t="n"/>
      <c r="C155" s="2" t="n"/>
      <c r="D155" s="2" t="n"/>
    </row>
    <row r="156">
      <c r="A156" s="2" t="n"/>
      <c r="B156" s="2" t="n"/>
      <c r="C156" s="2" t="n"/>
      <c r="D156" s="2" t="n"/>
    </row>
    <row r="157">
      <c r="A157" s="2" t="n"/>
      <c r="B157" s="2" t="n"/>
      <c r="C157" s="2" t="n"/>
      <c r="D157" s="2" t="n"/>
    </row>
    <row r="158">
      <c r="A158" s="2" t="n"/>
      <c r="B158" s="2" t="n"/>
      <c r="C158" s="2" t="n"/>
      <c r="D158" s="2" t="n"/>
    </row>
    <row r="159">
      <c r="A159" s="2" t="n"/>
      <c r="B159" s="2" t="n"/>
      <c r="C159" s="2" t="n"/>
      <c r="D159" s="2" t="n"/>
    </row>
    <row r="160">
      <c r="A160" s="2" t="n"/>
      <c r="B160" s="2" t="n"/>
      <c r="C160" s="2" t="n"/>
      <c r="D160" s="2" t="n"/>
    </row>
    <row r="161">
      <c r="A161" s="2" t="n"/>
      <c r="B161" s="2" t="n"/>
      <c r="C161" s="2" t="n"/>
      <c r="D161" s="2" t="n"/>
    </row>
    <row r="162">
      <c r="A162" s="2" t="n"/>
      <c r="B162" s="2" t="n"/>
      <c r="C162" s="2" t="n"/>
      <c r="D162" s="2" t="n"/>
    </row>
    <row r="163">
      <c r="A163" s="2" t="n"/>
      <c r="B163" s="2" t="n"/>
      <c r="C163" s="2" t="n"/>
      <c r="D163" s="2" t="n"/>
    </row>
    <row r="164">
      <c r="A164" s="2" t="n"/>
      <c r="B164" s="2" t="n"/>
      <c r="C164" s="2" t="n"/>
      <c r="D164" s="2" t="n"/>
    </row>
    <row r="165">
      <c r="A165" s="2" t="n"/>
      <c r="B165" s="2" t="n"/>
      <c r="C165" s="2" t="n"/>
      <c r="D165" s="2" t="n"/>
    </row>
    <row r="166">
      <c r="A166" s="2" t="n"/>
      <c r="B166" s="2" t="n"/>
      <c r="C166" s="2" t="n"/>
      <c r="D166" s="2" t="n"/>
    </row>
    <row r="167">
      <c r="A167" s="2" t="n"/>
      <c r="B167" s="2" t="n"/>
      <c r="C167" s="2" t="n"/>
      <c r="D167" s="2" t="n"/>
    </row>
    <row r="168">
      <c r="A168" s="2" t="n"/>
      <c r="B168" s="2" t="n"/>
      <c r="C168" s="2" t="n"/>
      <c r="D168" s="2" t="n"/>
    </row>
    <row r="169">
      <c r="A169" s="2" t="n"/>
      <c r="B169" s="2" t="n"/>
      <c r="C169" s="2" t="n"/>
      <c r="D169" s="2" t="n"/>
    </row>
    <row r="170">
      <c r="A170" s="2" t="n"/>
      <c r="B170" s="2" t="n"/>
      <c r="C170" s="2" t="n"/>
      <c r="D170" s="2" t="n"/>
    </row>
    <row r="171">
      <c r="A171" s="2" t="n"/>
      <c r="B171" s="2" t="n"/>
      <c r="C171" s="2" t="n"/>
      <c r="D171" s="2" t="n"/>
    </row>
    <row r="172">
      <c r="A172" s="2" t="n"/>
      <c r="B172" s="2" t="n"/>
      <c r="C172" s="2" t="n"/>
      <c r="D172" s="2" t="n"/>
    </row>
    <row r="173">
      <c r="A173" s="2" t="n"/>
      <c r="B173" s="2" t="n"/>
      <c r="C173" s="2" t="n"/>
      <c r="D173" s="2" t="n"/>
    </row>
    <row r="174">
      <c r="A174" s="2" t="n"/>
      <c r="B174" s="2" t="n"/>
      <c r="C174" s="2" t="n"/>
      <c r="D174" s="2" t="n"/>
    </row>
    <row r="175">
      <c r="A175" s="2" t="n"/>
      <c r="B175" s="2" t="n"/>
      <c r="C175" s="2" t="n"/>
      <c r="D175" s="2" t="n"/>
    </row>
    <row r="176">
      <c r="A176" s="2" t="n"/>
      <c r="B176" s="2" t="n"/>
      <c r="C176" s="2" t="n"/>
      <c r="D176" s="2" t="n"/>
    </row>
    <row r="177">
      <c r="A177" s="2" t="n"/>
      <c r="B177" s="2" t="n"/>
      <c r="C177" s="2" t="n"/>
      <c r="D177" s="2" t="n"/>
    </row>
    <row r="178">
      <c r="A178" s="2" t="n"/>
      <c r="B178" s="2" t="n"/>
      <c r="C178" s="2" t="n"/>
      <c r="D178" s="2" t="n"/>
    </row>
    <row r="179">
      <c r="A179" s="2" t="n"/>
      <c r="B179" s="2" t="n"/>
      <c r="C179" s="2" t="n"/>
      <c r="D179" s="2" t="n"/>
    </row>
    <row r="180">
      <c r="A180" s="2" t="n"/>
      <c r="B180" s="2" t="n"/>
      <c r="C180" s="2" t="n"/>
      <c r="D180" s="2" t="n"/>
    </row>
    <row r="181">
      <c r="A181" s="2" t="n"/>
      <c r="B181" s="2" t="n"/>
      <c r="C181" s="2" t="n"/>
      <c r="D181" s="2" t="n"/>
    </row>
    <row r="182">
      <c r="A182" s="2" t="n"/>
      <c r="B182" s="2" t="n"/>
      <c r="C182" s="2" t="n"/>
      <c r="D182" s="2" t="n"/>
    </row>
    <row r="183">
      <c r="A183" s="2" t="n"/>
      <c r="B183" s="2" t="n"/>
      <c r="C183" s="2" t="n"/>
      <c r="D183" s="2" t="n"/>
    </row>
    <row r="184">
      <c r="A184" s="2" t="n"/>
      <c r="B184" s="2" t="n"/>
      <c r="C184" s="2" t="n"/>
      <c r="D184" s="2" t="n"/>
    </row>
    <row r="185">
      <c r="A185" s="2" t="n"/>
      <c r="B185" s="2" t="n"/>
      <c r="C185" s="2" t="n"/>
      <c r="D185" s="2" t="n"/>
    </row>
    <row r="186">
      <c r="A186" s="2" t="n"/>
      <c r="B186" s="2" t="n"/>
      <c r="C186" s="2" t="n"/>
      <c r="D186" s="2" t="n"/>
    </row>
    <row r="187">
      <c r="A187" s="2" t="n"/>
      <c r="B187" s="2" t="n"/>
      <c r="C187" s="2" t="n"/>
      <c r="D187" s="2" t="n"/>
    </row>
    <row r="188">
      <c r="A188" s="2" t="n"/>
      <c r="B188" s="2" t="n"/>
      <c r="C188" s="2" t="n"/>
      <c r="D188" s="2" t="n"/>
    </row>
    <row r="189">
      <c r="A189" s="2" t="n"/>
      <c r="B189" s="2" t="n"/>
      <c r="C189" s="2" t="n"/>
      <c r="D189" s="2" t="n"/>
    </row>
    <row r="190">
      <c r="A190" s="2" t="n"/>
      <c r="B190" s="2" t="n"/>
      <c r="C190" s="2" t="n"/>
      <c r="D190" s="2" t="n"/>
    </row>
    <row r="191">
      <c r="A191" s="2" t="n"/>
      <c r="B191" s="2" t="n"/>
      <c r="C191" s="2" t="n"/>
      <c r="D191" s="2" t="n"/>
    </row>
    <row r="192">
      <c r="A192" s="2" t="n"/>
      <c r="B192" s="2" t="n"/>
      <c r="C192" s="2" t="n"/>
      <c r="D192" s="2" t="n"/>
    </row>
    <row r="193">
      <c r="A193" s="2" t="n"/>
      <c r="B193" s="2" t="n"/>
      <c r="C193" s="2" t="n"/>
      <c r="D193" s="2" t="n"/>
    </row>
    <row r="194">
      <c r="A194" s="2" t="n"/>
      <c r="B194" s="2" t="n"/>
      <c r="C194" s="2" t="n"/>
      <c r="D194" s="2" t="n"/>
    </row>
    <row r="195">
      <c r="A195" s="2" t="n"/>
      <c r="B195" s="2" t="n"/>
      <c r="C195" s="2" t="n"/>
      <c r="D195" s="2" t="n"/>
    </row>
    <row r="196">
      <c r="A196" s="2" t="n"/>
      <c r="B196" s="2" t="n"/>
      <c r="C196" s="2" t="n"/>
      <c r="D196" s="2" t="n"/>
    </row>
    <row r="197">
      <c r="A197" s="2" t="n"/>
      <c r="B197" s="2" t="n"/>
      <c r="C197" s="2" t="n"/>
      <c r="D197" s="2" t="n"/>
    </row>
    <row r="198">
      <c r="A198" s="2" t="n"/>
      <c r="B198" s="2" t="n"/>
      <c r="C198" s="2" t="n"/>
      <c r="D198" s="2" t="n"/>
    </row>
    <row r="199">
      <c r="A199" s="2" t="n"/>
      <c r="B199" s="2" t="n"/>
      <c r="C199" s="2" t="n"/>
      <c r="D199" s="2" t="n"/>
    </row>
    <row r="200">
      <c r="A200" s="2" t="n"/>
      <c r="B200" s="2" t="n"/>
      <c r="C200" s="2" t="n"/>
      <c r="D200" s="2" t="n"/>
    </row>
  </sheetData>
  <printOptions gridLines="1"/>
  <pageMargins left="0.75" right="0.75" top="1" bottom="1" header="0.5" footer="0.5"/>
  <pageSetup orientation="landscape" fitToHeight="0" fitToWidth="1"/>
</worksheet>
</file>

<file path=xl/worksheets/sheet2.xml><?xml version="1.0" encoding="utf-8"?>
<worksheet xmlns="http://schemas.openxmlformats.org/spreadsheetml/2006/main">
  <sheetPr>
    <outlinePr summaryBelow="1" summaryRight="1"/>
    <pageSetUpPr fitToPage="1"/>
  </sheetPr>
  <dimension ref="A1:E200"/>
  <sheetViews>
    <sheetView tabSelected="0" workbookViewId="0">
      <pane ySplit="1" topLeftCell="A2" activePane="bottomLeft" state="frozen"/>
      <selection pane="bottomLeft" activeCell="A1" sqref="A1"/>
    </sheetView>
  </sheetViews>
  <sheetFormatPr baseColWidth="8" defaultRowHeight="15"/>
  <cols>
    <col width="12" customWidth="1" min="1" max="1"/>
    <col width="30" customWidth="1" min="2" max="2"/>
    <col width="8" customWidth="1" min="3" max="3"/>
    <col width="11" customWidth="1" min="4" max="4"/>
    <col width="10" customWidth="1" min="5" max="5"/>
  </cols>
  <sheetData>
    <row r="1" ht="30" customHeight="1">
      <c r="A1" s="1" t="inlineStr">
        <is>
          <t>Lot</t>
        </is>
      </c>
      <c r="B1" s="1" t="inlineStr">
        <is>
          <t>Item</t>
        </is>
      </c>
      <c r="C1" s="1" t="inlineStr">
        <is>
          <t>Bin</t>
        </is>
      </c>
      <c r="D1" s="1" t="inlineStr">
        <is>
          <t>Best by</t>
        </is>
      </c>
      <c r="E1" s="1" t="inlineStr">
        <is>
          <t>Cases on hand</t>
        </is>
      </c>
    </row>
    <row r="2">
      <c r="A2" s="2" t="inlineStr">
        <is>
          <t>L2610-03</t>
        </is>
      </c>
      <c r="B2" s="2" t="inlineStr">
        <is>
          <t>Original hot sauce, case of 12</t>
        </is>
      </c>
      <c r="C2" s="2" t="inlineStr">
        <is>
          <t>A1</t>
        </is>
      </c>
      <c r="D2" s="3" t="n">
        <v>46661</v>
      </c>
      <c r="E2" s="2" t="n">
        <v>30</v>
      </c>
    </row>
    <row r="3">
      <c r="A3" s="2" t="inlineStr">
        <is>
          <t>L2609-14</t>
        </is>
      </c>
      <c r="B3" s="2" t="inlineStr">
        <is>
          <t>Smoked habanero, case of 12</t>
        </is>
      </c>
      <c r="C3" s="2" t="inlineStr">
        <is>
          <t>A2</t>
        </is>
      </c>
      <c r="D3" s="3" t="n">
        <v>46645</v>
      </c>
      <c r="E3" s="2" t="n">
        <v>4</v>
      </c>
    </row>
    <row r="4">
      <c r="A4" s="2" t="inlineStr">
        <is>
          <t>L2610-01</t>
        </is>
      </c>
      <c r="B4" s="2" t="inlineStr">
        <is>
          <t>Green chile, case of 12</t>
        </is>
      </c>
      <c r="C4" s="2" t="inlineStr">
        <is>
          <t>A3</t>
        </is>
      </c>
      <c r="D4" s="3" t="n">
        <v>46661</v>
      </c>
      <c r="E4" s="2" t="n">
        <v>20</v>
      </c>
    </row>
    <row r="5">
      <c r="A5" s="2" t="n"/>
      <c r="B5" s="2" t="n"/>
      <c r="C5" s="2" t="n"/>
      <c r="D5" s="3" t="n"/>
      <c r="E5" s="2" t="n"/>
    </row>
    <row r="6">
      <c r="A6" s="2" t="n"/>
      <c r="B6" s="2" t="n"/>
      <c r="C6" s="2" t="n"/>
      <c r="D6" s="3" t="n"/>
      <c r="E6" s="2" t="n"/>
    </row>
    <row r="7">
      <c r="A7" s="2" t="n"/>
      <c r="B7" s="2" t="n"/>
      <c r="C7" s="2" t="n"/>
      <c r="D7" s="3" t="n"/>
      <c r="E7" s="2" t="n"/>
    </row>
    <row r="8">
      <c r="A8" s="2" t="n"/>
      <c r="B8" s="2" t="n"/>
      <c r="C8" s="2" t="n"/>
      <c r="D8" s="3" t="n"/>
      <c r="E8" s="2" t="n"/>
    </row>
    <row r="9">
      <c r="A9" s="2" t="n"/>
      <c r="B9" s="2" t="n"/>
      <c r="C9" s="2" t="n"/>
      <c r="D9" s="3" t="n"/>
      <c r="E9" s="2" t="n"/>
    </row>
    <row r="10">
      <c r="A10" s="2" t="n"/>
      <c r="B10" s="2" t="n"/>
      <c r="C10" s="2" t="n"/>
      <c r="D10" s="3" t="n"/>
      <c r="E10" s="2" t="n"/>
    </row>
    <row r="11">
      <c r="A11" s="2" t="n"/>
      <c r="B11" s="2" t="n"/>
      <c r="C11" s="2" t="n"/>
      <c r="D11" s="3" t="n"/>
      <c r="E11" s="2" t="n"/>
    </row>
    <row r="12">
      <c r="A12" s="2" t="n"/>
      <c r="B12" s="2" t="n"/>
      <c r="C12" s="2" t="n"/>
      <c r="D12" s="3" t="n"/>
      <c r="E12" s="2" t="n"/>
    </row>
    <row r="13">
      <c r="A13" s="2" t="n"/>
      <c r="B13" s="2" t="n"/>
      <c r="C13" s="2" t="n"/>
      <c r="D13" s="3" t="n"/>
      <c r="E13" s="2" t="n"/>
    </row>
    <row r="14">
      <c r="A14" s="2" t="n"/>
      <c r="B14" s="2" t="n"/>
      <c r="C14" s="2" t="n"/>
      <c r="D14" s="3" t="n"/>
      <c r="E14" s="2" t="n"/>
    </row>
    <row r="15">
      <c r="A15" s="2" t="n"/>
      <c r="B15" s="2" t="n"/>
      <c r="C15" s="2" t="n"/>
      <c r="D15" s="3" t="n"/>
      <c r="E15" s="2" t="n"/>
    </row>
    <row r="16">
      <c r="A16" s="2" t="n"/>
      <c r="B16" s="2" t="n"/>
      <c r="C16" s="2" t="n"/>
      <c r="D16" s="3" t="n"/>
      <c r="E16" s="2" t="n"/>
    </row>
    <row r="17">
      <c r="A17" s="2" t="n"/>
      <c r="B17" s="2" t="n"/>
      <c r="C17" s="2" t="n"/>
      <c r="D17" s="3" t="n"/>
      <c r="E17" s="2" t="n"/>
    </row>
    <row r="18">
      <c r="A18" s="2" t="n"/>
      <c r="B18" s="2" t="n"/>
      <c r="C18" s="2" t="n"/>
      <c r="D18" s="3" t="n"/>
      <c r="E18" s="2" t="n"/>
    </row>
    <row r="19">
      <c r="A19" s="2" t="n"/>
      <c r="B19" s="2" t="n"/>
      <c r="C19" s="2" t="n"/>
      <c r="D19" s="3" t="n"/>
      <c r="E19" s="2" t="n"/>
    </row>
    <row r="20">
      <c r="A20" s="2" t="n"/>
      <c r="B20" s="2" t="n"/>
      <c r="C20" s="2" t="n"/>
      <c r="D20" s="3" t="n"/>
      <c r="E20" s="2" t="n"/>
    </row>
    <row r="21">
      <c r="A21" s="2" t="n"/>
      <c r="B21" s="2" t="n"/>
      <c r="C21" s="2" t="n"/>
      <c r="D21" s="3" t="n"/>
      <c r="E21" s="2" t="n"/>
    </row>
    <row r="22">
      <c r="A22" s="2" t="n"/>
      <c r="B22" s="2" t="n"/>
      <c r="C22" s="2" t="n"/>
      <c r="D22" s="3" t="n"/>
      <c r="E22" s="2" t="n"/>
    </row>
    <row r="23">
      <c r="A23" s="2" t="n"/>
      <c r="B23" s="2" t="n"/>
      <c r="C23" s="2" t="n"/>
      <c r="D23" s="3" t="n"/>
      <c r="E23" s="2" t="n"/>
    </row>
    <row r="24">
      <c r="A24" s="2" t="n"/>
      <c r="B24" s="2" t="n"/>
      <c r="C24" s="2" t="n"/>
      <c r="D24" s="3" t="n"/>
      <c r="E24" s="2" t="n"/>
    </row>
    <row r="25">
      <c r="A25" s="2" t="n"/>
      <c r="B25" s="2" t="n"/>
      <c r="C25" s="2" t="n"/>
      <c r="D25" s="3" t="n"/>
      <c r="E25" s="2" t="n"/>
    </row>
    <row r="26">
      <c r="A26" s="2" t="n"/>
      <c r="B26" s="2" t="n"/>
      <c r="C26" s="2" t="n"/>
      <c r="D26" s="3" t="n"/>
      <c r="E26" s="2" t="n"/>
    </row>
    <row r="27">
      <c r="A27" s="2" t="n"/>
      <c r="B27" s="2" t="n"/>
      <c r="C27" s="2" t="n"/>
      <c r="D27" s="3" t="n"/>
      <c r="E27" s="2" t="n"/>
    </row>
    <row r="28">
      <c r="A28" s="2" t="n"/>
      <c r="B28" s="2" t="n"/>
      <c r="C28" s="2" t="n"/>
      <c r="D28" s="3" t="n"/>
      <c r="E28" s="2" t="n"/>
    </row>
    <row r="29">
      <c r="A29" s="2" t="n"/>
      <c r="B29" s="2" t="n"/>
      <c r="C29" s="2" t="n"/>
      <c r="D29" s="3" t="n"/>
      <c r="E29" s="2" t="n"/>
    </row>
    <row r="30">
      <c r="A30" s="2" t="n"/>
      <c r="B30" s="2" t="n"/>
      <c r="C30" s="2" t="n"/>
      <c r="D30" s="3" t="n"/>
      <c r="E30" s="2" t="n"/>
    </row>
    <row r="31">
      <c r="A31" s="2" t="n"/>
      <c r="B31" s="2" t="n"/>
      <c r="C31" s="2" t="n"/>
      <c r="D31" s="3" t="n"/>
      <c r="E31" s="2" t="n"/>
    </row>
    <row r="32">
      <c r="A32" s="2" t="n"/>
      <c r="B32" s="2" t="n"/>
      <c r="C32" s="2" t="n"/>
      <c r="D32" s="3" t="n"/>
      <c r="E32" s="2" t="n"/>
    </row>
    <row r="33">
      <c r="A33" s="2" t="n"/>
      <c r="B33" s="2" t="n"/>
      <c r="C33" s="2" t="n"/>
      <c r="D33" s="3" t="n"/>
      <c r="E33" s="2" t="n"/>
    </row>
    <row r="34">
      <c r="A34" s="2" t="n"/>
      <c r="B34" s="2" t="n"/>
      <c r="C34" s="2" t="n"/>
      <c r="D34" s="3" t="n"/>
      <c r="E34" s="2" t="n"/>
    </row>
    <row r="35">
      <c r="A35" s="2" t="n"/>
      <c r="B35" s="2" t="n"/>
      <c r="C35" s="2" t="n"/>
      <c r="D35" s="3" t="n"/>
      <c r="E35" s="2" t="n"/>
    </row>
    <row r="36">
      <c r="A36" s="2" t="n"/>
      <c r="B36" s="2" t="n"/>
      <c r="C36" s="2" t="n"/>
      <c r="D36" s="3" t="n"/>
      <c r="E36" s="2" t="n"/>
    </row>
    <row r="37">
      <c r="A37" s="2" t="n"/>
      <c r="B37" s="2" t="n"/>
      <c r="C37" s="2" t="n"/>
      <c r="D37" s="3" t="n"/>
      <c r="E37" s="2" t="n"/>
    </row>
    <row r="38">
      <c r="A38" s="2" t="n"/>
      <c r="B38" s="2" t="n"/>
      <c r="C38" s="2" t="n"/>
      <c r="D38" s="3" t="n"/>
      <c r="E38" s="2" t="n"/>
    </row>
    <row r="39">
      <c r="A39" s="2" t="n"/>
      <c r="B39" s="2" t="n"/>
      <c r="C39" s="2" t="n"/>
      <c r="D39" s="3" t="n"/>
      <c r="E39" s="2" t="n"/>
    </row>
    <row r="40">
      <c r="A40" s="2" t="n"/>
      <c r="B40" s="2" t="n"/>
      <c r="C40" s="2" t="n"/>
      <c r="D40" s="3" t="n"/>
      <c r="E40" s="2" t="n"/>
    </row>
    <row r="41">
      <c r="A41" s="2" t="n"/>
      <c r="B41" s="2" t="n"/>
      <c r="C41" s="2" t="n"/>
      <c r="D41" s="3" t="n"/>
      <c r="E41" s="2" t="n"/>
    </row>
    <row r="42">
      <c r="A42" s="2" t="n"/>
      <c r="B42" s="2" t="n"/>
      <c r="C42" s="2" t="n"/>
      <c r="D42" s="3" t="n"/>
      <c r="E42" s="2" t="n"/>
    </row>
    <row r="43">
      <c r="A43" s="2" t="n"/>
      <c r="B43" s="2" t="n"/>
      <c r="C43" s="2" t="n"/>
      <c r="D43" s="3" t="n"/>
      <c r="E43" s="2" t="n"/>
    </row>
    <row r="44">
      <c r="A44" s="2" t="n"/>
      <c r="B44" s="2" t="n"/>
      <c r="C44" s="2" t="n"/>
      <c r="D44" s="3" t="n"/>
      <c r="E44" s="2" t="n"/>
    </row>
    <row r="45">
      <c r="A45" s="2" t="n"/>
      <c r="B45" s="2" t="n"/>
      <c r="C45" s="2" t="n"/>
      <c r="D45" s="3" t="n"/>
      <c r="E45" s="2" t="n"/>
    </row>
    <row r="46">
      <c r="A46" s="2" t="n"/>
      <c r="B46" s="2" t="n"/>
      <c r="C46" s="2" t="n"/>
      <c r="D46" s="3" t="n"/>
      <c r="E46" s="2" t="n"/>
    </row>
    <row r="47">
      <c r="A47" s="2" t="n"/>
      <c r="B47" s="2" t="n"/>
      <c r="C47" s="2" t="n"/>
      <c r="D47" s="3" t="n"/>
      <c r="E47" s="2" t="n"/>
    </row>
    <row r="48">
      <c r="A48" s="2" t="n"/>
      <c r="B48" s="2" t="n"/>
      <c r="C48" s="2" t="n"/>
      <c r="D48" s="3" t="n"/>
      <c r="E48" s="2" t="n"/>
    </row>
    <row r="49">
      <c r="A49" s="2" t="n"/>
      <c r="B49" s="2" t="n"/>
      <c r="C49" s="2" t="n"/>
      <c r="D49" s="3" t="n"/>
      <c r="E49" s="2" t="n"/>
    </row>
    <row r="50">
      <c r="A50" s="2" t="n"/>
      <c r="B50" s="2" t="n"/>
      <c r="C50" s="2" t="n"/>
      <c r="D50" s="3" t="n"/>
      <c r="E50" s="2" t="n"/>
    </row>
    <row r="51">
      <c r="A51" s="2" t="n"/>
      <c r="B51" s="2" t="n"/>
      <c r="C51" s="2" t="n"/>
      <c r="D51" s="3" t="n"/>
      <c r="E51" s="2" t="n"/>
    </row>
    <row r="52">
      <c r="A52" s="2" t="n"/>
      <c r="B52" s="2" t="n"/>
      <c r="C52" s="2" t="n"/>
      <c r="D52" s="3" t="n"/>
      <c r="E52" s="2" t="n"/>
    </row>
    <row r="53">
      <c r="A53" s="2" t="n"/>
      <c r="B53" s="2" t="n"/>
      <c r="C53" s="2" t="n"/>
      <c r="D53" s="3" t="n"/>
      <c r="E53" s="2" t="n"/>
    </row>
    <row r="54">
      <c r="A54" s="2" t="n"/>
      <c r="B54" s="2" t="n"/>
      <c r="C54" s="2" t="n"/>
      <c r="D54" s="3" t="n"/>
      <c r="E54" s="2" t="n"/>
    </row>
    <row r="55">
      <c r="A55" s="2" t="n"/>
      <c r="B55" s="2" t="n"/>
      <c r="C55" s="2" t="n"/>
      <c r="D55" s="3" t="n"/>
      <c r="E55" s="2" t="n"/>
    </row>
    <row r="56">
      <c r="A56" s="2" t="n"/>
      <c r="B56" s="2" t="n"/>
      <c r="C56" s="2" t="n"/>
      <c r="D56" s="3" t="n"/>
      <c r="E56" s="2" t="n"/>
    </row>
    <row r="57">
      <c r="A57" s="2" t="n"/>
      <c r="B57" s="2" t="n"/>
      <c r="C57" s="2" t="n"/>
      <c r="D57" s="3" t="n"/>
      <c r="E57" s="2" t="n"/>
    </row>
    <row r="58">
      <c r="A58" s="2" t="n"/>
      <c r="B58" s="2" t="n"/>
      <c r="C58" s="2" t="n"/>
      <c r="D58" s="3" t="n"/>
      <c r="E58" s="2" t="n"/>
    </row>
    <row r="59">
      <c r="A59" s="2" t="n"/>
      <c r="B59" s="2" t="n"/>
      <c r="C59" s="2" t="n"/>
      <c r="D59" s="3" t="n"/>
      <c r="E59" s="2" t="n"/>
    </row>
    <row r="60">
      <c r="A60" s="2" t="n"/>
      <c r="B60" s="2" t="n"/>
      <c r="C60" s="2" t="n"/>
      <c r="D60" s="3" t="n"/>
      <c r="E60" s="2" t="n"/>
    </row>
    <row r="61">
      <c r="A61" s="2" t="n"/>
      <c r="B61" s="2" t="n"/>
      <c r="C61" s="2" t="n"/>
      <c r="D61" s="3" t="n"/>
      <c r="E61" s="2" t="n"/>
    </row>
    <row r="62">
      <c r="A62" s="2" t="n"/>
      <c r="B62" s="2" t="n"/>
      <c r="C62" s="2" t="n"/>
      <c r="D62" s="3" t="n"/>
      <c r="E62" s="2" t="n"/>
    </row>
    <row r="63">
      <c r="A63" s="2" t="n"/>
      <c r="B63" s="2" t="n"/>
      <c r="C63" s="2" t="n"/>
      <c r="D63" s="3" t="n"/>
      <c r="E63" s="2" t="n"/>
    </row>
    <row r="64">
      <c r="A64" s="2" t="n"/>
      <c r="B64" s="2" t="n"/>
      <c r="C64" s="2" t="n"/>
      <c r="D64" s="3" t="n"/>
      <c r="E64" s="2" t="n"/>
    </row>
    <row r="65">
      <c r="A65" s="2" t="n"/>
      <c r="B65" s="2" t="n"/>
      <c r="C65" s="2" t="n"/>
      <c r="D65" s="3" t="n"/>
      <c r="E65" s="2" t="n"/>
    </row>
    <row r="66">
      <c r="A66" s="2" t="n"/>
      <c r="B66" s="2" t="n"/>
      <c r="C66" s="2" t="n"/>
      <c r="D66" s="3" t="n"/>
      <c r="E66" s="2" t="n"/>
    </row>
    <row r="67">
      <c r="A67" s="2" t="n"/>
      <c r="B67" s="2" t="n"/>
      <c r="C67" s="2" t="n"/>
      <c r="D67" s="3" t="n"/>
      <c r="E67" s="2" t="n"/>
    </row>
    <row r="68">
      <c r="A68" s="2" t="n"/>
      <c r="B68" s="2" t="n"/>
      <c r="C68" s="2" t="n"/>
      <c r="D68" s="3" t="n"/>
      <c r="E68" s="2" t="n"/>
    </row>
    <row r="69">
      <c r="A69" s="2" t="n"/>
      <c r="B69" s="2" t="n"/>
      <c r="C69" s="2" t="n"/>
      <c r="D69" s="3" t="n"/>
      <c r="E69" s="2" t="n"/>
    </row>
    <row r="70">
      <c r="A70" s="2" t="n"/>
      <c r="B70" s="2" t="n"/>
      <c r="C70" s="2" t="n"/>
      <c r="D70" s="3" t="n"/>
      <c r="E70" s="2" t="n"/>
    </row>
    <row r="71">
      <c r="A71" s="2" t="n"/>
      <c r="B71" s="2" t="n"/>
      <c r="C71" s="2" t="n"/>
      <c r="D71" s="3" t="n"/>
      <c r="E71" s="2" t="n"/>
    </row>
    <row r="72">
      <c r="A72" s="2" t="n"/>
      <c r="B72" s="2" t="n"/>
      <c r="C72" s="2" t="n"/>
      <c r="D72" s="3" t="n"/>
      <c r="E72" s="2" t="n"/>
    </row>
    <row r="73">
      <c r="A73" s="2" t="n"/>
      <c r="B73" s="2" t="n"/>
      <c r="C73" s="2" t="n"/>
      <c r="D73" s="3" t="n"/>
      <c r="E73" s="2" t="n"/>
    </row>
    <row r="74">
      <c r="A74" s="2" t="n"/>
      <c r="B74" s="2" t="n"/>
      <c r="C74" s="2" t="n"/>
      <c r="D74" s="3" t="n"/>
      <c r="E74" s="2" t="n"/>
    </row>
    <row r="75">
      <c r="A75" s="2" t="n"/>
      <c r="B75" s="2" t="n"/>
      <c r="C75" s="2" t="n"/>
      <c r="D75" s="3" t="n"/>
      <c r="E75" s="2" t="n"/>
    </row>
    <row r="76">
      <c r="A76" s="2" t="n"/>
      <c r="B76" s="2" t="n"/>
      <c r="C76" s="2" t="n"/>
      <c r="D76" s="3" t="n"/>
      <c r="E76" s="2" t="n"/>
    </row>
    <row r="77">
      <c r="A77" s="2" t="n"/>
      <c r="B77" s="2" t="n"/>
      <c r="C77" s="2" t="n"/>
      <c r="D77" s="3" t="n"/>
      <c r="E77" s="2" t="n"/>
    </row>
    <row r="78">
      <c r="A78" s="2" t="n"/>
      <c r="B78" s="2" t="n"/>
      <c r="C78" s="2" t="n"/>
      <c r="D78" s="3" t="n"/>
      <c r="E78" s="2" t="n"/>
    </row>
    <row r="79">
      <c r="A79" s="2" t="n"/>
      <c r="B79" s="2" t="n"/>
      <c r="C79" s="2" t="n"/>
      <c r="D79" s="3" t="n"/>
      <c r="E79" s="2" t="n"/>
    </row>
    <row r="80">
      <c r="A80" s="2" t="n"/>
      <c r="B80" s="2" t="n"/>
      <c r="C80" s="2" t="n"/>
      <c r="D80" s="3" t="n"/>
      <c r="E80" s="2" t="n"/>
    </row>
    <row r="81">
      <c r="A81" s="2" t="n"/>
      <c r="B81" s="2" t="n"/>
      <c r="C81" s="2" t="n"/>
      <c r="D81" s="3" t="n"/>
      <c r="E81" s="2" t="n"/>
    </row>
    <row r="82">
      <c r="A82" s="2" t="n"/>
      <c r="B82" s="2" t="n"/>
      <c r="C82" s="2" t="n"/>
      <c r="D82" s="3" t="n"/>
      <c r="E82" s="2" t="n"/>
    </row>
    <row r="83">
      <c r="A83" s="2" t="n"/>
      <c r="B83" s="2" t="n"/>
      <c r="C83" s="2" t="n"/>
      <c r="D83" s="3" t="n"/>
      <c r="E83" s="2" t="n"/>
    </row>
    <row r="84">
      <c r="A84" s="2" t="n"/>
      <c r="B84" s="2" t="n"/>
      <c r="C84" s="2" t="n"/>
      <c r="D84" s="3" t="n"/>
      <c r="E84" s="2" t="n"/>
    </row>
    <row r="85">
      <c r="A85" s="2" t="n"/>
      <c r="B85" s="2" t="n"/>
      <c r="C85" s="2" t="n"/>
      <c r="D85" s="3" t="n"/>
      <c r="E85" s="2" t="n"/>
    </row>
    <row r="86">
      <c r="A86" s="2" t="n"/>
      <c r="B86" s="2" t="n"/>
      <c r="C86" s="2" t="n"/>
      <c r="D86" s="3" t="n"/>
      <c r="E86" s="2" t="n"/>
    </row>
    <row r="87">
      <c r="A87" s="2" t="n"/>
      <c r="B87" s="2" t="n"/>
      <c r="C87" s="2" t="n"/>
      <c r="D87" s="3" t="n"/>
      <c r="E87" s="2" t="n"/>
    </row>
    <row r="88">
      <c r="A88" s="2" t="n"/>
      <c r="B88" s="2" t="n"/>
      <c r="C88" s="2" t="n"/>
      <c r="D88" s="3" t="n"/>
      <c r="E88" s="2" t="n"/>
    </row>
    <row r="89">
      <c r="A89" s="2" t="n"/>
      <c r="B89" s="2" t="n"/>
      <c r="C89" s="2" t="n"/>
      <c r="D89" s="3" t="n"/>
      <c r="E89" s="2" t="n"/>
    </row>
    <row r="90">
      <c r="A90" s="2" t="n"/>
      <c r="B90" s="2" t="n"/>
      <c r="C90" s="2" t="n"/>
      <c r="D90" s="3" t="n"/>
      <c r="E90" s="2" t="n"/>
    </row>
    <row r="91">
      <c r="A91" s="2" t="n"/>
      <c r="B91" s="2" t="n"/>
      <c r="C91" s="2" t="n"/>
      <c r="D91" s="3" t="n"/>
      <c r="E91" s="2" t="n"/>
    </row>
    <row r="92">
      <c r="A92" s="2" t="n"/>
      <c r="B92" s="2" t="n"/>
      <c r="C92" s="2" t="n"/>
      <c r="D92" s="3" t="n"/>
      <c r="E92" s="2" t="n"/>
    </row>
    <row r="93">
      <c r="A93" s="2" t="n"/>
      <c r="B93" s="2" t="n"/>
      <c r="C93" s="2" t="n"/>
      <c r="D93" s="3" t="n"/>
      <c r="E93" s="2" t="n"/>
    </row>
    <row r="94">
      <c r="A94" s="2" t="n"/>
      <c r="B94" s="2" t="n"/>
      <c r="C94" s="2" t="n"/>
      <c r="D94" s="3" t="n"/>
      <c r="E94" s="2" t="n"/>
    </row>
    <row r="95">
      <c r="A95" s="2" t="n"/>
      <c r="B95" s="2" t="n"/>
      <c r="C95" s="2" t="n"/>
      <c r="D95" s="3" t="n"/>
      <c r="E95" s="2" t="n"/>
    </row>
    <row r="96">
      <c r="A96" s="2" t="n"/>
      <c r="B96" s="2" t="n"/>
      <c r="C96" s="2" t="n"/>
      <c r="D96" s="3" t="n"/>
      <c r="E96" s="2" t="n"/>
    </row>
    <row r="97">
      <c r="A97" s="2" t="n"/>
      <c r="B97" s="2" t="n"/>
      <c r="C97" s="2" t="n"/>
      <c r="D97" s="3" t="n"/>
      <c r="E97" s="2" t="n"/>
    </row>
    <row r="98">
      <c r="A98" s="2" t="n"/>
      <c r="B98" s="2" t="n"/>
      <c r="C98" s="2" t="n"/>
      <c r="D98" s="3" t="n"/>
      <c r="E98" s="2" t="n"/>
    </row>
    <row r="99">
      <c r="A99" s="2" t="n"/>
      <c r="B99" s="2" t="n"/>
      <c r="C99" s="2" t="n"/>
      <c r="D99" s="3" t="n"/>
      <c r="E99" s="2" t="n"/>
    </row>
    <row r="100">
      <c r="A100" s="2" t="n"/>
      <c r="B100" s="2" t="n"/>
      <c r="C100" s="2" t="n"/>
      <c r="D100" s="3" t="n"/>
      <c r="E100" s="2" t="n"/>
    </row>
    <row r="101">
      <c r="A101" s="2" t="n"/>
      <c r="B101" s="2" t="n"/>
      <c r="C101" s="2" t="n"/>
      <c r="D101" s="3" t="n"/>
      <c r="E101" s="2" t="n"/>
    </row>
    <row r="102">
      <c r="A102" s="2" t="n"/>
      <c r="B102" s="2" t="n"/>
      <c r="C102" s="2" t="n"/>
      <c r="D102" s="3" t="n"/>
      <c r="E102" s="2" t="n"/>
    </row>
    <row r="103">
      <c r="A103" s="2" t="n"/>
      <c r="B103" s="2" t="n"/>
      <c r="C103" s="2" t="n"/>
      <c r="D103" s="3" t="n"/>
      <c r="E103" s="2" t="n"/>
    </row>
    <row r="104">
      <c r="A104" s="2" t="n"/>
      <c r="B104" s="2" t="n"/>
      <c r="C104" s="2" t="n"/>
      <c r="D104" s="3" t="n"/>
      <c r="E104" s="2" t="n"/>
    </row>
    <row r="105">
      <c r="A105" s="2" t="n"/>
      <c r="B105" s="2" t="n"/>
      <c r="C105" s="2" t="n"/>
      <c r="D105" s="3" t="n"/>
      <c r="E105" s="2" t="n"/>
    </row>
    <row r="106">
      <c r="A106" s="2" t="n"/>
      <c r="B106" s="2" t="n"/>
      <c r="C106" s="2" t="n"/>
      <c r="D106" s="3" t="n"/>
      <c r="E106" s="2" t="n"/>
    </row>
    <row r="107">
      <c r="A107" s="2" t="n"/>
      <c r="B107" s="2" t="n"/>
      <c r="C107" s="2" t="n"/>
      <c r="D107" s="3" t="n"/>
      <c r="E107" s="2" t="n"/>
    </row>
    <row r="108">
      <c r="A108" s="2" t="n"/>
      <c r="B108" s="2" t="n"/>
      <c r="C108" s="2" t="n"/>
      <c r="D108" s="3" t="n"/>
      <c r="E108" s="2" t="n"/>
    </row>
    <row r="109">
      <c r="A109" s="2" t="n"/>
      <c r="B109" s="2" t="n"/>
      <c r="C109" s="2" t="n"/>
      <c r="D109" s="3" t="n"/>
      <c r="E109" s="2" t="n"/>
    </row>
    <row r="110">
      <c r="A110" s="2" t="n"/>
      <c r="B110" s="2" t="n"/>
      <c r="C110" s="2" t="n"/>
      <c r="D110" s="3" t="n"/>
      <c r="E110" s="2" t="n"/>
    </row>
    <row r="111">
      <c r="A111" s="2" t="n"/>
      <c r="B111" s="2" t="n"/>
      <c r="C111" s="2" t="n"/>
      <c r="D111" s="3" t="n"/>
      <c r="E111" s="2" t="n"/>
    </row>
    <row r="112">
      <c r="A112" s="2" t="n"/>
      <c r="B112" s="2" t="n"/>
      <c r="C112" s="2" t="n"/>
      <c r="D112" s="3" t="n"/>
      <c r="E112" s="2" t="n"/>
    </row>
    <row r="113">
      <c r="A113" s="2" t="n"/>
      <c r="B113" s="2" t="n"/>
      <c r="C113" s="2" t="n"/>
      <c r="D113" s="3" t="n"/>
      <c r="E113" s="2" t="n"/>
    </row>
    <row r="114">
      <c r="A114" s="2" t="n"/>
      <c r="B114" s="2" t="n"/>
      <c r="C114" s="2" t="n"/>
      <c r="D114" s="3" t="n"/>
      <c r="E114" s="2" t="n"/>
    </row>
    <row r="115">
      <c r="A115" s="2" t="n"/>
      <c r="B115" s="2" t="n"/>
      <c r="C115" s="2" t="n"/>
      <c r="D115" s="3" t="n"/>
      <c r="E115" s="2" t="n"/>
    </row>
    <row r="116">
      <c r="A116" s="2" t="n"/>
      <c r="B116" s="2" t="n"/>
      <c r="C116" s="2" t="n"/>
      <c r="D116" s="3" t="n"/>
      <c r="E116" s="2" t="n"/>
    </row>
    <row r="117">
      <c r="A117" s="2" t="n"/>
      <c r="B117" s="2" t="n"/>
      <c r="C117" s="2" t="n"/>
      <c r="D117" s="3" t="n"/>
      <c r="E117" s="2" t="n"/>
    </row>
    <row r="118">
      <c r="A118" s="2" t="n"/>
      <c r="B118" s="2" t="n"/>
      <c r="C118" s="2" t="n"/>
      <c r="D118" s="3" t="n"/>
      <c r="E118" s="2" t="n"/>
    </row>
    <row r="119">
      <c r="A119" s="2" t="n"/>
      <c r="B119" s="2" t="n"/>
      <c r="C119" s="2" t="n"/>
      <c r="D119" s="3" t="n"/>
      <c r="E119" s="2" t="n"/>
    </row>
    <row r="120">
      <c r="A120" s="2" t="n"/>
      <c r="B120" s="2" t="n"/>
      <c r="C120" s="2" t="n"/>
      <c r="D120" s="3" t="n"/>
      <c r="E120" s="2" t="n"/>
    </row>
    <row r="121">
      <c r="A121" s="2" t="n"/>
      <c r="B121" s="2" t="n"/>
      <c r="C121" s="2" t="n"/>
      <c r="D121" s="3" t="n"/>
      <c r="E121" s="2" t="n"/>
    </row>
    <row r="122">
      <c r="A122" s="2" t="n"/>
      <c r="B122" s="2" t="n"/>
      <c r="C122" s="2" t="n"/>
      <c r="D122" s="3" t="n"/>
      <c r="E122" s="2" t="n"/>
    </row>
    <row r="123">
      <c r="A123" s="2" t="n"/>
      <c r="B123" s="2" t="n"/>
      <c r="C123" s="2" t="n"/>
      <c r="D123" s="3" t="n"/>
      <c r="E123" s="2" t="n"/>
    </row>
    <row r="124">
      <c r="A124" s="2" t="n"/>
      <c r="B124" s="2" t="n"/>
      <c r="C124" s="2" t="n"/>
      <c r="D124" s="3" t="n"/>
      <c r="E124" s="2" t="n"/>
    </row>
    <row r="125">
      <c r="A125" s="2" t="n"/>
      <c r="B125" s="2" t="n"/>
      <c r="C125" s="2" t="n"/>
      <c r="D125" s="3" t="n"/>
      <c r="E125" s="2" t="n"/>
    </row>
    <row r="126">
      <c r="A126" s="2" t="n"/>
      <c r="B126" s="2" t="n"/>
      <c r="C126" s="2" t="n"/>
      <c r="D126" s="3" t="n"/>
      <c r="E126" s="2" t="n"/>
    </row>
    <row r="127">
      <c r="A127" s="2" t="n"/>
      <c r="B127" s="2" t="n"/>
      <c r="C127" s="2" t="n"/>
      <c r="D127" s="3" t="n"/>
      <c r="E127" s="2" t="n"/>
    </row>
    <row r="128">
      <c r="A128" s="2" t="n"/>
      <c r="B128" s="2" t="n"/>
      <c r="C128" s="2" t="n"/>
      <c r="D128" s="3" t="n"/>
      <c r="E128" s="2" t="n"/>
    </row>
    <row r="129">
      <c r="A129" s="2" t="n"/>
      <c r="B129" s="2" t="n"/>
      <c r="C129" s="2" t="n"/>
      <c r="D129" s="3" t="n"/>
      <c r="E129" s="2" t="n"/>
    </row>
    <row r="130">
      <c r="A130" s="2" t="n"/>
      <c r="B130" s="2" t="n"/>
      <c r="C130" s="2" t="n"/>
      <c r="D130" s="3" t="n"/>
      <c r="E130" s="2" t="n"/>
    </row>
    <row r="131">
      <c r="A131" s="2" t="n"/>
      <c r="B131" s="2" t="n"/>
      <c r="C131" s="2" t="n"/>
      <c r="D131" s="3" t="n"/>
      <c r="E131" s="2" t="n"/>
    </row>
    <row r="132">
      <c r="A132" s="2" t="n"/>
      <c r="B132" s="2" t="n"/>
      <c r="C132" s="2" t="n"/>
      <c r="D132" s="3" t="n"/>
      <c r="E132" s="2" t="n"/>
    </row>
    <row r="133">
      <c r="A133" s="2" t="n"/>
      <c r="B133" s="2" t="n"/>
      <c r="C133" s="2" t="n"/>
      <c r="D133" s="3" t="n"/>
      <c r="E133" s="2" t="n"/>
    </row>
    <row r="134">
      <c r="A134" s="2" t="n"/>
      <c r="B134" s="2" t="n"/>
      <c r="C134" s="2" t="n"/>
      <c r="D134" s="3" t="n"/>
      <c r="E134" s="2" t="n"/>
    </row>
    <row r="135">
      <c r="A135" s="2" t="n"/>
      <c r="B135" s="2" t="n"/>
      <c r="C135" s="2" t="n"/>
      <c r="D135" s="3" t="n"/>
      <c r="E135" s="2" t="n"/>
    </row>
    <row r="136">
      <c r="A136" s="2" t="n"/>
      <c r="B136" s="2" t="n"/>
      <c r="C136" s="2" t="n"/>
      <c r="D136" s="3" t="n"/>
      <c r="E136" s="2" t="n"/>
    </row>
    <row r="137">
      <c r="A137" s="2" t="n"/>
      <c r="B137" s="2" t="n"/>
      <c r="C137" s="2" t="n"/>
      <c r="D137" s="3" t="n"/>
      <c r="E137" s="2" t="n"/>
    </row>
    <row r="138">
      <c r="A138" s="2" t="n"/>
      <c r="B138" s="2" t="n"/>
      <c r="C138" s="2" t="n"/>
      <c r="D138" s="3" t="n"/>
      <c r="E138" s="2" t="n"/>
    </row>
    <row r="139">
      <c r="A139" s="2" t="n"/>
      <c r="B139" s="2" t="n"/>
      <c r="C139" s="2" t="n"/>
      <c r="D139" s="3" t="n"/>
      <c r="E139" s="2" t="n"/>
    </row>
    <row r="140">
      <c r="A140" s="2" t="n"/>
      <c r="B140" s="2" t="n"/>
      <c r="C140" s="2" t="n"/>
      <c r="D140" s="3" t="n"/>
      <c r="E140" s="2" t="n"/>
    </row>
    <row r="141">
      <c r="A141" s="2" t="n"/>
      <c r="B141" s="2" t="n"/>
      <c r="C141" s="2" t="n"/>
      <c r="D141" s="3" t="n"/>
      <c r="E141" s="2" t="n"/>
    </row>
    <row r="142">
      <c r="A142" s="2" t="n"/>
      <c r="B142" s="2" t="n"/>
      <c r="C142" s="2" t="n"/>
      <c r="D142" s="3" t="n"/>
      <c r="E142" s="2" t="n"/>
    </row>
    <row r="143">
      <c r="A143" s="2" t="n"/>
      <c r="B143" s="2" t="n"/>
      <c r="C143" s="2" t="n"/>
      <c r="D143" s="3" t="n"/>
      <c r="E143" s="2" t="n"/>
    </row>
    <row r="144">
      <c r="A144" s="2" t="n"/>
      <c r="B144" s="2" t="n"/>
      <c r="C144" s="2" t="n"/>
      <c r="D144" s="3" t="n"/>
      <c r="E144" s="2" t="n"/>
    </row>
    <row r="145">
      <c r="A145" s="2" t="n"/>
      <c r="B145" s="2" t="n"/>
      <c r="C145" s="2" t="n"/>
      <c r="D145" s="3" t="n"/>
      <c r="E145" s="2" t="n"/>
    </row>
    <row r="146">
      <c r="A146" s="2" t="n"/>
      <c r="B146" s="2" t="n"/>
      <c r="C146" s="2" t="n"/>
      <c r="D146" s="3" t="n"/>
      <c r="E146" s="2" t="n"/>
    </row>
    <row r="147">
      <c r="A147" s="2" t="n"/>
      <c r="B147" s="2" t="n"/>
      <c r="C147" s="2" t="n"/>
      <c r="D147" s="3" t="n"/>
      <c r="E147" s="2" t="n"/>
    </row>
    <row r="148">
      <c r="A148" s="2" t="n"/>
      <c r="B148" s="2" t="n"/>
      <c r="C148" s="2" t="n"/>
      <c r="D148" s="3" t="n"/>
      <c r="E148" s="2" t="n"/>
    </row>
    <row r="149">
      <c r="A149" s="2" t="n"/>
      <c r="B149" s="2" t="n"/>
      <c r="C149" s="2" t="n"/>
      <c r="D149" s="3" t="n"/>
      <c r="E149" s="2" t="n"/>
    </row>
    <row r="150">
      <c r="A150" s="2" t="n"/>
      <c r="B150" s="2" t="n"/>
      <c r="C150" s="2" t="n"/>
      <c r="D150" s="3" t="n"/>
      <c r="E150" s="2" t="n"/>
    </row>
    <row r="151">
      <c r="A151" s="2" t="n"/>
      <c r="B151" s="2" t="n"/>
      <c r="C151" s="2" t="n"/>
      <c r="D151" s="3" t="n"/>
      <c r="E151" s="2" t="n"/>
    </row>
    <row r="152">
      <c r="A152" s="2" t="n"/>
      <c r="B152" s="2" t="n"/>
      <c r="C152" s="2" t="n"/>
      <c r="D152" s="3" t="n"/>
      <c r="E152" s="2" t="n"/>
    </row>
    <row r="153">
      <c r="A153" s="2" t="n"/>
      <c r="B153" s="2" t="n"/>
      <c r="C153" s="2" t="n"/>
      <c r="D153" s="3" t="n"/>
      <c r="E153" s="2" t="n"/>
    </row>
    <row r="154">
      <c r="A154" s="2" t="n"/>
      <c r="B154" s="2" t="n"/>
      <c r="C154" s="2" t="n"/>
      <c r="D154" s="3" t="n"/>
      <c r="E154" s="2" t="n"/>
    </row>
    <row r="155">
      <c r="A155" s="2" t="n"/>
      <c r="B155" s="2" t="n"/>
      <c r="C155" s="2" t="n"/>
      <c r="D155" s="3" t="n"/>
      <c r="E155" s="2" t="n"/>
    </row>
    <row r="156">
      <c r="A156" s="2" t="n"/>
      <c r="B156" s="2" t="n"/>
      <c r="C156" s="2" t="n"/>
      <c r="D156" s="3" t="n"/>
      <c r="E156" s="2" t="n"/>
    </row>
    <row r="157">
      <c r="A157" s="2" t="n"/>
      <c r="B157" s="2" t="n"/>
      <c r="C157" s="2" t="n"/>
      <c r="D157" s="3" t="n"/>
      <c r="E157" s="2" t="n"/>
    </row>
    <row r="158">
      <c r="A158" s="2" t="n"/>
      <c r="B158" s="2" t="n"/>
      <c r="C158" s="2" t="n"/>
      <c r="D158" s="3" t="n"/>
      <c r="E158" s="2" t="n"/>
    </row>
    <row r="159">
      <c r="A159" s="2" t="n"/>
      <c r="B159" s="2" t="n"/>
      <c r="C159" s="2" t="n"/>
      <c r="D159" s="3" t="n"/>
      <c r="E159" s="2" t="n"/>
    </row>
    <row r="160">
      <c r="A160" s="2" t="n"/>
      <c r="B160" s="2" t="n"/>
      <c r="C160" s="2" t="n"/>
      <c r="D160" s="3" t="n"/>
      <c r="E160" s="2" t="n"/>
    </row>
    <row r="161">
      <c r="A161" s="2" t="n"/>
      <c r="B161" s="2" t="n"/>
      <c r="C161" s="2" t="n"/>
      <c r="D161" s="3" t="n"/>
      <c r="E161" s="2" t="n"/>
    </row>
    <row r="162">
      <c r="A162" s="2" t="n"/>
      <c r="B162" s="2" t="n"/>
      <c r="C162" s="2" t="n"/>
      <c r="D162" s="3" t="n"/>
      <c r="E162" s="2" t="n"/>
    </row>
    <row r="163">
      <c r="A163" s="2" t="n"/>
      <c r="B163" s="2" t="n"/>
      <c r="C163" s="2" t="n"/>
      <c r="D163" s="3" t="n"/>
      <c r="E163" s="2" t="n"/>
    </row>
    <row r="164">
      <c r="A164" s="2" t="n"/>
      <c r="B164" s="2" t="n"/>
      <c r="C164" s="2" t="n"/>
      <c r="D164" s="3" t="n"/>
      <c r="E164" s="2" t="n"/>
    </row>
    <row r="165">
      <c r="A165" s="2" t="n"/>
      <c r="B165" s="2" t="n"/>
      <c r="C165" s="2" t="n"/>
      <c r="D165" s="3" t="n"/>
      <c r="E165" s="2" t="n"/>
    </row>
    <row r="166">
      <c r="A166" s="2" t="n"/>
      <c r="B166" s="2" t="n"/>
      <c r="C166" s="2" t="n"/>
      <c r="D166" s="3" t="n"/>
      <c r="E166" s="2" t="n"/>
    </row>
    <row r="167">
      <c r="A167" s="2" t="n"/>
      <c r="B167" s="2" t="n"/>
      <c r="C167" s="2" t="n"/>
      <c r="D167" s="3" t="n"/>
      <c r="E167" s="2" t="n"/>
    </row>
    <row r="168">
      <c r="A168" s="2" t="n"/>
      <c r="B168" s="2" t="n"/>
      <c r="C168" s="2" t="n"/>
      <c r="D168" s="3" t="n"/>
      <c r="E168" s="2" t="n"/>
    </row>
    <row r="169">
      <c r="A169" s="2" t="n"/>
      <c r="B169" s="2" t="n"/>
      <c r="C169" s="2" t="n"/>
      <c r="D169" s="3" t="n"/>
      <c r="E169" s="2" t="n"/>
    </row>
    <row r="170">
      <c r="A170" s="2" t="n"/>
      <c r="B170" s="2" t="n"/>
      <c r="C170" s="2" t="n"/>
      <c r="D170" s="3" t="n"/>
      <c r="E170" s="2" t="n"/>
    </row>
    <row r="171">
      <c r="A171" s="2" t="n"/>
      <c r="B171" s="2" t="n"/>
      <c r="C171" s="2" t="n"/>
      <c r="D171" s="3" t="n"/>
      <c r="E171" s="2" t="n"/>
    </row>
    <row r="172">
      <c r="A172" s="2" t="n"/>
      <c r="B172" s="2" t="n"/>
      <c r="C172" s="2" t="n"/>
      <c r="D172" s="3" t="n"/>
      <c r="E172" s="2" t="n"/>
    </row>
    <row r="173">
      <c r="A173" s="2" t="n"/>
      <c r="B173" s="2" t="n"/>
      <c r="C173" s="2" t="n"/>
      <c r="D173" s="3" t="n"/>
      <c r="E173" s="2" t="n"/>
    </row>
    <row r="174">
      <c r="A174" s="2" t="n"/>
      <c r="B174" s="2" t="n"/>
      <c r="C174" s="2" t="n"/>
      <c r="D174" s="3" t="n"/>
      <c r="E174" s="2" t="n"/>
    </row>
    <row r="175">
      <c r="A175" s="2" t="n"/>
      <c r="B175" s="2" t="n"/>
      <c r="C175" s="2" t="n"/>
      <c r="D175" s="3" t="n"/>
      <c r="E175" s="2" t="n"/>
    </row>
    <row r="176">
      <c r="A176" s="2" t="n"/>
      <c r="B176" s="2" t="n"/>
      <c r="C176" s="2" t="n"/>
      <c r="D176" s="3" t="n"/>
      <c r="E176" s="2" t="n"/>
    </row>
    <row r="177">
      <c r="A177" s="2" t="n"/>
      <c r="B177" s="2" t="n"/>
      <c r="C177" s="2" t="n"/>
      <c r="D177" s="3" t="n"/>
      <c r="E177" s="2" t="n"/>
    </row>
    <row r="178">
      <c r="A178" s="2" t="n"/>
      <c r="B178" s="2" t="n"/>
      <c r="C178" s="2" t="n"/>
      <c r="D178" s="3" t="n"/>
      <c r="E178" s="2" t="n"/>
    </row>
    <row r="179">
      <c r="A179" s="2" t="n"/>
      <c r="B179" s="2" t="n"/>
      <c r="C179" s="2" t="n"/>
      <c r="D179" s="3" t="n"/>
      <c r="E179" s="2" t="n"/>
    </row>
    <row r="180">
      <c r="A180" s="2" t="n"/>
      <c r="B180" s="2" t="n"/>
      <c r="C180" s="2" t="n"/>
      <c r="D180" s="3" t="n"/>
      <c r="E180" s="2" t="n"/>
    </row>
    <row r="181">
      <c r="A181" s="2" t="n"/>
      <c r="B181" s="2" t="n"/>
      <c r="C181" s="2" t="n"/>
      <c r="D181" s="3" t="n"/>
      <c r="E181" s="2" t="n"/>
    </row>
    <row r="182">
      <c r="A182" s="2" t="n"/>
      <c r="B182" s="2" t="n"/>
      <c r="C182" s="2" t="n"/>
      <c r="D182" s="3" t="n"/>
      <c r="E182" s="2" t="n"/>
    </row>
    <row r="183">
      <c r="A183" s="2" t="n"/>
      <c r="B183" s="2" t="n"/>
      <c r="C183" s="2" t="n"/>
      <c r="D183" s="3" t="n"/>
      <c r="E183" s="2" t="n"/>
    </row>
    <row r="184">
      <c r="A184" s="2" t="n"/>
      <c r="B184" s="2" t="n"/>
      <c r="C184" s="2" t="n"/>
      <c r="D184" s="3" t="n"/>
      <c r="E184" s="2" t="n"/>
    </row>
    <row r="185">
      <c r="A185" s="2" t="n"/>
      <c r="B185" s="2" t="n"/>
      <c r="C185" s="2" t="n"/>
      <c r="D185" s="3" t="n"/>
      <c r="E185" s="2" t="n"/>
    </row>
    <row r="186">
      <c r="A186" s="2" t="n"/>
      <c r="B186" s="2" t="n"/>
      <c r="C186" s="2" t="n"/>
      <c r="D186" s="3" t="n"/>
      <c r="E186" s="2" t="n"/>
    </row>
    <row r="187">
      <c r="A187" s="2" t="n"/>
      <c r="B187" s="2" t="n"/>
      <c r="C187" s="2" t="n"/>
      <c r="D187" s="3" t="n"/>
      <c r="E187" s="2" t="n"/>
    </row>
    <row r="188">
      <c r="A188" s="2" t="n"/>
      <c r="B188" s="2" t="n"/>
      <c r="C188" s="2" t="n"/>
      <c r="D188" s="3" t="n"/>
      <c r="E188" s="2" t="n"/>
    </row>
    <row r="189">
      <c r="A189" s="2" t="n"/>
      <c r="B189" s="2" t="n"/>
      <c r="C189" s="2" t="n"/>
      <c r="D189" s="3" t="n"/>
      <c r="E189" s="2" t="n"/>
    </row>
    <row r="190">
      <c r="A190" s="2" t="n"/>
      <c r="B190" s="2" t="n"/>
      <c r="C190" s="2" t="n"/>
      <c r="D190" s="3" t="n"/>
      <c r="E190" s="2" t="n"/>
    </row>
    <row r="191">
      <c r="A191" s="2" t="n"/>
      <c r="B191" s="2" t="n"/>
      <c r="C191" s="2" t="n"/>
      <c r="D191" s="3" t="n"/>
      <c r="E191" s="2" t="n"/>
    </row>
    <row r="192">
      <c r="A192" s="2" t="n"/>
      <c r="B192" s="2" t="n"/>
      <c r="C192" s="2" t="n"/>
      <c r="D192" s="3" t="n"/>
      <c r="E192" s="2" t="n"/>
    </row>
    <row r="193">
      <c r="A193" s="2" t="n"/>
      <c r="B193" s="2" t="n"/>
      <c r="C193" s="2" t="n"/>
      <c r="D193" s="3" t="n"/>
      <c r="E193" s="2" t="n"/>
    </row>
    <row r="194">
      <c r="A194" s="2" t="n"/>
      <c r="B194" s="2" t="n"/>
      <c r="C194" s="2" t="n"/>
      <c r="D194" s="3" t="n"/>
      <c r="E194" s="2" t="n"/>
    </row>
    <row r="195">
      <c r="A195" s="2" t="n"/>
      <c r="B195" s="2" t="n"/>
      <c r="C195" s="2" t="n"/>
      <c r="D195" s="3" t="n"/>
      <c r="E195" s="2" t="n"/>
    </row>
    <row r="196">
      <c r="A196" s="2" t="n"/>
      <c r="B196" s="2" t="n"/>
      <c r="C196" s="2" t="n"/>
      <c r="D196" s="3" t="n"/>
      <c r="E196" s="2" t="n"/>
    </row>
    <row r="197">
      <c r="A197" s="2" t="n"/>
      <c r="B197" s="2" t="n"/>
      <c r="C197" s="2" t="n"/>
      <c r="D197" s="3" t="n"/>
      <c r="E197" s="2" t="n"/>
    </row>
    <row r="198">
      <c r="A198" s="2" t="n"/>
      <c r="B198" s="2" t="n"/>
      <c r="C198" s="2" t="n"/>
      <c r="D198" s="3" t="n"/>
      <c r="E198" s="2" t="n"/>
    </row>
    <row r="199">
      <c r="A199" s="2" t="n"/>
      <c r="B199" s="2" t="n"/>
      <c r="C199" s="2" t="n"/>
      <c r="D199" s="3" t="n"/>
      <c r="E199" s="2" t="n"/>
    </row>
    <row r="200">
      <c r="A200" s="2" t="n"/>
      <c r="B200" s="2" t="n"/>
      <c r="C200" s="2" t="n"/>
      <c r="D200" s="3" t="n"/>
      <c r="E200" s="2" t="n"/>
    </row>
  </sheetData>
  <printOptions gridLines="1"/>
  <pageMargins left="0.75" right="0.75" top="1" bottom="1" header="0.5" footer="0.5"/>
  <pageSetup orientation="landscape" fitToHeight="0" fitToWidth="1"/>
</worksheet>
</file>

<file path=xl/worksheets/sheet3.xml><?xml version="1.0" encoding="utf-8"?>
<worksheet xmlns="http://schemas.openxmlformats.org/spreadsheetml/2006/main">
  <sheetPr>
    <outlinePr summaryBelow="1" summaryRight="1"/>
    <pageSetUpPr fitToPage="1"/>
  </sheetPr>
  <dimension ref="A1:J103"/>
  <sheetViews>
    <sheetView tabSelected="0" workbookViewId="0">
      <pane ySplit="1" topLeftCell="A2" activePane="bottomLeft" state="frozen"/>
      <selection pane="bottomLeft" activeCell="A1" sqref="A1"/>
    </sheetView>
  </sheetViews>
  <sheetFormatPr baseColWidth="8" defaultRowHeight="15"/>
  <cols>
    <col width="30" customWidth="1" min="1" max="1"/>
    <col width="12" customWidth="1" min="2" max="2"/>
    <col width="6" customWidth="1" min="3" max="3"/>
    <col width="11" customWidth="1" min="4" max="4"/>
    <col width="9" customWidth="1" min="5" max="5"/>
    <col width="10" customWidth="1" min="6" max="6"/>
    <col width="10" customWidth="1" min="7" max="7"/>
    <col width="9" customWidth="1" min="8" max="8"/>
    <col width="8" customWidth="1" min="9" max="9"/>
    <col width="8" customWidth="1" min="10" max="10"/>
  </cols>
  <sheetData>
    <row r="1" ht="30" customHeight="1">
      <c r="A1" s="1" t="inlineStr">
        <is>
          <t>Item</t>
        </is>
      </c>
      <c r="B1" s="1" t="inlineStr">
        <is>
          <t>Lot to pick from</t>
        </is>
      </c>
      <c r="C1" s="1" t="inlineStr">
        <is>
          <t>Bin</t>
        </is>
      </c>
      <c r="D1" s="1" t="inlineStr">
        <is>
          <t>Best by</t>
        </is>
      </c>
      <c r="E1" s="1" t="inlineStr">
        <is>
          <t>Cases in lot</t>
        </is>
      </c>
      <c r="F1" s="1" t="inlineStr">
        <is>
          <t>Ordered, all orders</t>
        </is>
      </c>
      <c r="G1" s="1" t="inlineStr">
        <is>
          <t>Pick from this lot</t>
        </is>
      </c>
      <c r="H1" s="1" t="inlineStr">
        <is>
          <t>Still to pick</t>
        </is>
      </c>
      <c r="I1" s="1" t="inlineStr">
        <is>
          <t>Picked</t>
        </is>
      </c>
      <c r="J1" s="1" t="inlineStr">
        <is>
          <t>Short</t>
        </is>
      </c>
    </row>
    <row r="2">
      <c r="A2" s="2" t="inlineStr">
        <is>
          <t>Original hot sauce, case of 12</t>
        </is>
      </c>
      <c r="B2" s="2" t="inlineStr">
        <is>
          <t>L2610-03</t>
        </is>
      </c>
      <c r="C2" t="str">
        <f>IF(B2="","",IFERROR(VLOOKUP(B2,Stock!$A$2:$E$200,3,FALSE),""))</f>
        <v>A1</v>
      </c>
      <c r="D2" s="4">
        <f>IF(B2="","",IFERROR(VLOOKUP(B2,Stock!$A$2:$E$200,4,FALSE),""))</f>
        <v>46661.0</v>
      </c>
      <c r="E2">
        <f>IF(B2="","",IFERROR(VLOOKUP(B2,Stock!$A$2:$E$200,5,FALSE),0))</f>
        <v>30</v>
      </c>
      <c r="F2">
        <f>IF(A2="","",SUMIF(Orders!$C$2:$C$200,A2,Orders!$D$2:$D$200))</f>
        <v>22</v>
      </c>
      <c r="G2">
        <f>IF(OR(A2="",B2=""),"",MIN(N(E2),MAX(0,N(F2)-0)))</f>
        <v>22</v>
      </c>
      <c r="H2">
        <f>IF(OR(A2="",B2=""),"",MAX(0,N(F2)-0-N(G2)))</f>
        <v>0</v>
      </c>
      <c r="I2" s="2" t="n"/>
      <c r="J2" t="str">
        <f>IF(H2="","",IF(AND(N(H2)&gt;0,COUNTIF($A3:$A$100,A2)=0),"Short "&amp;H2,""))</f>
        <v/>
      </c>
    </row>
    <row r="3">
      <c r="A3" s="2" t="inlineStr">
        <is>
          <t>Smoked habanero, case of 12</t>
        </is>
      </c>
      <c r="B3" s="2" t="inlineStr">
        <is>
          <t>L2609-14</t>
        </is>
      </c>
      <c r="C3" t="str">
        <f>IF(B3="","",IFERROR(VLOOKUP(B3,Stock!$A$2:$E$200,3,FALSE),""))</f>
        <v>A2</v>
      </c>
      <c r="D3" s="4">
        <f>IF(B3="","",IFERROR(VLOOKUP(B3,Stock!$A$2:$E$200,4,FALSE),""))</f>
        <v>46645.0</v>
      </c>
      <c r="E3">
        <f>IF(B3="","",IFERROR(VLOOKUP(B3,Stock!$A$2:$E$200,5,FALSE),0))</f>
        <v>4</v>
      </c>
      <c r="F3">
        <f>IF(A3="","",SUMIF(Orders!$C$2:$C$200,A3,Orders!$D$2:$D$200))</f>
        <v>9</v>
      </c>
      <c r="G3">
        <f>IF(OR(A3="",B3=""),"",MIN(N(E3),MAX(0,N(F3)-SUMIF($A$2:A2,A3,$G$2:G2))))</f>
        <v>4</v>
      </c>
      <c r="H3">
        <f>IF(OR(A3="",B3=""),"",MAX(0,N(F3)-SUMIF($A$2:A2,A3,$G$2:G2)-N(G3)))</f>
        <v>5</v>
      </c>
      <c r="I3" s="2" t="n"/>
      <c r="J3" t="str">
        <f>IF(H3="","",IF(AND(N(H3)&gt;0,COUNTIF($A4:$A$100,A3)=0),"Short "&amp;H3,""))</f>
        <v>Short 5</v>
      </c>
    </row>
    <row r="4">
      <c r="A4" s="2" t="inlineStr">
        <is>
          <t>Green chile, case of 12</t>
        </is>
      </c>
      <c r="B4" s="2" t="inlineStr">
        <is>
          <t>L2610-01</t>
        </is>
      </c>
      <c r="C4" t="str">
        <f>IF(B4="","",IFERROR(VLOOKUP(B4,Stock!$A$2:$E$200,3,FALSE),""))</f>
        <v>A3</v>
      </c>
      <c r="D4" s="4">
        <f>IF(B4="","",IFERROR(VLOOKUP(B4,Stock!$A$2:$E$200,4,FALSE),""))</f>
        <v>46661.0</v>
      </c>
      <c r="E4">
        <f>IF(B4="","",IFERROR(VLOOKUP(B4,Stock!$A$2:$E$200,5,FALSE),0))</f>
        <v>20</v>
      </c>
      <c r="F4">
        <f>IF(A4="","",SUMIF(Orders!$C$2:$C$200,A4,Orders!$D$2:$D$200))</f>
        <v>10</v>
      </c>
      <c r="G4">
        <f>IF(OR(A4="",B4=""),"",MIN(N(E4),MAX(0,N(F4)-SUMIF($A$2:A3,A4,$G$2:G3))))</f>
        <v>10</v>
      </c>
      <c r="H4">
        <f>IF(OR(A4="",B4=""),"",MAX(0,N(F4)-SUMIF($A$2:A3,A4,$G$2:G3)-N(G4)))</f>
        <v>0</v>
      </c>
      <c r="I4" s="2" t="n"/>
      <c r="J4" t="str">
        <f>IF(H4="","",IF(AND(N(H4)&gt;0,COUNTIF($A5:$A$100,A4)=0),"Short "&amp;H4,""))</f>
        <v/>
      </c>
    </row>
    <row r="5">
      <c r="A5" s="2" t="n"/>
      <c r="B5" s="2" t="n"/>
      <c r="C5" t="str">
        <f>IF(B5="","",IFERROR(VLOOKUP(B5,Stock!$A$2:$E$200,3,FALSE),""))</f>
        <v/>
      </c>
      <c r="D5" s="4" t="str">
        <f>IF(B5="","",IFERROR(VLOOKUP(B5,Stock!$A$2:$E$200,4,FALSE),""))</f>
        <v/>
      </c>
      <c r="E5" t="str">
        <f>IF(B5="","",IFERROR(VLOOKUP(B5,Stock!$A$2:$E$200,5,FALSE),0))</f>
        <v/>
      </c>
      <c r="F5" t="str">
        <f>IF(A5="","",SUMIF(Orders!$C$2:$C$200,A5,Orders!$D$2:$D$200))</f>
        <v/>
      </c>
      <c r="G5" t="str">
        <f>IF(OR(A5="",B5=""),"",MIN(N(E5),MAX(0,N(F5)-SUMIF($A$2:A4,A5,$G$2:G4))))</f>
        <v/>
      </c>
      <c r="H5" t="str">
        <f>IF(OR(A5="",B5=""),"",MAX(0,N(F5)-SUMIF($A$2:A4,A5,$G$2:G4)-N(G5)))</f>
        <v/>
      </c>
      <c r="I5" s="2" t="n"/>
      <c r="J5" t="str">
        <f>IF(H5="","",IF(AND(N(H5)&gt;0,COUNTIF($A6:$A$100,A5)=0),"Short "&amp;H5,""))</f>
        <v/>
      </c>
    </row>
    <row r="6">
      <c r="A6" s="2" t="n"/>
      <c r="B6" s="2" t="n"/>
      <c r="C6" t="str">
        <f>IF(B6="","",IFERROR(VLOOKUP(B6,Stock!$A$2:$E$200,3,FALSE),""))</f>
        <v/>
      </c>
      <c r="D6" s="4" t="str">
        <f>IF(B6="","",IFERROR(VLOOKUP(B6,Stock!$A$2:$E$200,4,FALSE),""))</f>
        <v/>
      </c>
      <c r="E6" t="str">
        <f>IF(B6="","",IFERROR(VLOOKUP(B6,Stock!$A$2:$E$200,5,FALSE),0))</f>
        <v/>
      </c>
      <c r="F6" t="str">
        <f>IF(A6="","",SUMIF(Orders!$C$2:$C$200,A6,Orders!$D$2:$D$200))</f>
        <v/>
      </c>
      <c r="G6" t="str">
        <f>IF(OR(A6="",B6=""),"",MIN(N(E6),MAX(0,N(F6)-SUMIF($A$2:A5,A6,$G$2:G5))))</f>
        <v/>
      </c>
      <c r="H6" t="str">
        <f>IF(OR(A6="",B6=""),"",MAX(0,N(F6)-SUMIF($A$2:A5,A6,$G$2:G5)-N(G6)))</f>
        <v/>
      </c>
      <c r="I6" s="2" t="n"/>
      <c r="J6" t="str">
        <f>IF(H6="","",IF(AND(N(H6)&gt;0,COUNTIF($A7:$A$100,A6)=0),"Short "&amp;H6,""))</f>
        <v/>
      </c>
    </row>
    <row r="7">
      <c r="A7" s="2" t="n"/>
      <c r="B7" s="2" t="n"/>
      <c r="C7" t="str">
        <f>IF(B7="","",IFERROR(VLOOKUP(B7,Stock!$A$2:$E$200,3,FALSE),""))</f>
        <v/>
      </c>
      <c r="D7" s="4" t="str">
        <f>IF(B7="","",IFERROR(VLOOKUP(B7,Stock!$A$2:$E$200,4,FALSE),""))</f>
        <v/>
      </c>
      <c r="E7" t="str">
        <f>IF(B7="","",IFERROR(VLOOKUP(B7,Stock!$A$2:$E$200,5,FALSE),0))</f>
        <v/>
      </c>
      <c r="F7" t="str">
        <f>IF(A7="","",SUMIF(Orders!$C$2:$C$200,A7,Orders!$D$2:$D$200))</f>
        <v/>
      </c>
      <c r="G7" t="str">
        <f>IF(OR(A7="",B7=""),"",MIN(N(E7),MAX(0,N(F7)-SUMIF($A$2:A6,A7,$G$2:G6))))</f>
        <v/>
      </c>
      <c r="H7" t="str">
        <f>IF(OR(A7="",B7=""),"",MAX(0,N(F7)-SUMIF($A$2:A6,A7,$G$2:G6)-N(G7)))</f>
        <v/>
      </c>
      <c r="I7" s="2" t="n"/>
      <c r="J7" t="str">
        <f>IF(H7="","",IF(AND(N(H7)&gt;0,COUNTIF($A8:$A$100,A7)=0),"Short "&amp;H7,""))</f>
        <v/>
      </c>
    </row>
    <row r="8">
      <c r="A8" s="2" t="n"/>
      <c r="B8" s="2" t="n"/>
      <c r="C8" t="str">
        <f>IF(B8="","",IFERROR(VLOOKUP(B8,Stock!$A$2:$E$200,3,FALSE),""))</f>
        <v/>
      </c>
      <c r="D8" s="4" t="str">
        <f>IF(B8="","",IFERROR(VLOOKUP(B8,Stock!$A$2:$E$200,4,FALSE),""))</f>
        <v/>
      </c>
      <c r="E8" t="str">
        <f>IF(B8="","",IFERROR(VLOOKUP(B8,Stock!$A$2:$E$200,5,FALSE),0))</f>
        <v/>
      </c>
      <c r="F8" t="str">
        <f>IF(A8="","",SUMIF(Orders!$C$2:$C$200,A8,Orders!$D$2:$D$200))</f>
        <v/>
      </c>
      <c r="G8" t="str">
        <f>IF(OR(A8="",B8=""),"",MIN(N(E8),MAX(0,N(F8)-SUMIF($A$2:A7,A8,$G$2:G7))))</f>
        <v/>
      </c>
      <c r="H8" t="str">
        <f>IF(OR(A8="",B8=""),"",MAX(0,N(F8)-SUMIF($A$2:A7,A8,$G$2:G7)-N(G8)))</f>
        <v/>
      </c>
      <c r="I8" s="2" t="n"/>
      <c r="J8" t="str">
        <f>IF(H8="","",IF(AND(N(H8)&gt;0,COUNTIF($A9:$A$100,A8)=0),"Short "&amp;H8,""))</f>
        <v/>
      </c>
    </row>
    <row r="9">
      <c r="A9" s="2" t="n"/>
      <c r="B9" s="2" t="n"/>
      <c r="C9" t="str">
        <f>IF(B9="","",IFERROR(VLOOKUP(B9,Stock!$A$2:$E$200,3,FALSE),""))</f>
        <v/>
      </c>
      <c r="D9" s="4" t="str">
        <f>IF(B9="","",IFERROR(VLOOKUP(B9,Stock!$A$2:$E$200,4,FALSE),""))</f>
        <v/>
      </c>
      <c r="E9" t="str">
        <f>IF(B9="","",IFERROR(VLOOKUP(B9,Stock!$A$2:$E$200,5,FALSE),0))</f>
        <v/>
      </c>
      <c r="F9" t="str">
        <f>IF(A9="","",SUMIF(Orders!$C$2:$C$200,A9,Orders!$D$2:$D$200))</f>
        <v/>
      </c>
      <c r="G9" t="str">
        <f>IF(OR(A9="",B9=""),"",MIN(N(E9),MAX(0,N(F9)-SUMIF($A$2:A8,A9,$G$2:G8))))</f>
        <v/>
      </c>
      <c r="H9" t="str">
        <f>IF(OR(A9="",B9=""),"",MAX(0,N(F9)-SUMIF($A$2:A8,A9,$G$2:G8)-N(G9)))</f>
        <v/>
      </c>
      <c r="I9" s="2" t="n"/>
      <c r="J9" t="str">
        <f>IF(H9="","",IF(AND(N(H9)&gt;0,COUNTIF($A10:$A$100,A9)=0),"Short "&amp;H9,""))</f>
        <v/>
      </c>
    </row>
    <row r="10">
      <c r="A10" s="2" t="n"/>
      <c r="B10" s="2" t="n"/>
      <c r="C10" t="str">
        <f>IF(B10="","",IFERROR(VLOOKUP(B10,Stock!$A$2:$E$200,3,FALSE),""))</f>
        <v/>
      </c>
      <c r="D10" s="4" t="str">
        <f>IF(B10="","",IFERROR(VLOOKUP(B10,Stock!$A$2:$E$200,4,FALSE),""))</f>
        <v/>
      </c>
      <c r="E10" t="str">
        <f>IF(B10="","",IFERROR(VLOOKUP(B10,Stock!$A$2:$E$200,5,FALSE),0))</f>
        <v/>
      </c>
      <c r="F10" t="str">
        <f>IF(A10="","",SUMIF(Orders!$C$2:$C$200,A10,Orders!$D$2:$D$200))</f>
        <v/>
      </c>
      <c r="G10" t="str">
        <f>IF(OR(A10="",B10=""),"",MIN(N(E10),MAX(0,N(F10)-SUMIF($A$2:A9,A10,$G$2:G9))))</f>
        <v/>
      </c>
      <c r="H10" t="str">
        <f>IF(OR(A10="",B10=""),"",MAX(0,N(F10)-SUMIF($A$2:A9,A10,$G$2:G9)-N(G10)))</f>
        <v/>
      </c>
      <c r="I10" s="2" t="n"/>
      <c r="J10" t="str">
        <f>IF(H10="","",IF(AND(N(H10)&gt;0,COUNTIF($A11:$A$100,A10)=0),"Short "&amp;H10,""))</f>
        <v/>
      </c>
    </row>
    <row r="11">
      <c r="A11" s="2" t="n"/>
      <c r="B11" s="2" t="n"/>
      <c r="C11" t="str">
        <f>IF(B11="","",IFERROR(VLOOKUP(B11,Stock!$A$2:$E$200,3,FALSE),""))</f>
        <v/>
      </c>
      <c r="D11" s="4" t="str">
        <f>IF(B11="","",IFERROR(VLOOKUP(B11,Stock!$A$2:$E$200,4,FALSE),""))</f>
        <v/>
      </c>
      <c r="E11" t="str">
        <f>IF(B11="","",IFERROR(VLOOKUP(B11,Stock!$A$2:$E$200,5,FALSE),0))</f>
        <v/>
      </c>
      <c r="F11" t="str">
        <f>IF(A11="","",SUMIF(Orders!$C$2:$C$200,A11,Orders!$D$2:$D$200))</f>
        <v/>
      </c>
      <c r="G11" t="str">
        <f>IF(OR(A11="",B11=""),"",MIN(N(E11),MAX(0,N(F11)-SUMIF($A$2:A10,A11,$G$2:G10))))</f>
        <v/>
      </c>
      <c r="H11" t="str">
        <f>IF(OR(A11="",B11=""),"",MAX(0,N(F11)-SUMIF($A$2:A10,A11,$G$2:G10)-N(G11)))</f>
        <v/>
      </c>
      <c r="I11" s="2" t="n"/>
      <c r="J11" t="str">
        <f>IF(H11="","",IF(AND(N(H11)&gt;0,COUNTIF($A12:$A$100,A11)=0),"Short "&amp;H11,""))</f>
        <v/>
      </c>
    </row>
    <row r="12">
      <c r="A12" s="2" t="n"/>
      <c r="B12" s="2" t="n"/>
      <c r="C12" t="str">
        <f>IF(B12="","",IFERROR(VLOOKUP(B12,Stock!$A$2:$E$200,3,FALSE),""))</f>
        <v/>
      </c>
      <c r="D12" s="4" t="str">
        <f>IF(B12="","",IFERROR(VLOOKUP(B12,Stock!$A$2:$E$200,4,FALSE),""))</f>
        <v/>
      </c>
      <c r="E12" t="str">
        <f>IF(B12="","",IFERROR(VLOOKUP(B12,Stock!$A$2:$E$200,5,FALSE),0))</f>
        <v/>
      </c>
      <c r="F12" t="str">
        <f>IF(A12="","",SUMIF(Orders!$C$2:$C$200,A12,Orders!$D$2:$D$200))</f>
        <v/>
      </c>
      <c r="G12" t="str">
        <f>IF(OR(A12="",B12=""),"",MIN(N(E12),MAX(0,N(F12)-SUMIF($A$2:A11,A12,$G$2:G11))))</f>
        <v/>
      </c>
      <c r="H12" t="str">
        <f>IF(OR(A12="",B12=""),"",MAX(0,N(F12)-SUMIF($A$2:A11,A12,$G$2:G11)-N(G12)))</f>
        <v/>
      </c>
      <c r="I12" s="2" t="n"/>
      <c r="J12" t="str">
        <f>IF(H12="","",IF(AND(N(H12)&gt;0,COUNTIF($A13:$A$100,A12)=0),"Short "&amp;H12,""))</f>
        <v/>
      </c>
    </row>
    <row r="13">
      <c r="A13" s="2" t="n"/>
      <c r="B13" s="2" t="n"/>
      <c r="C13" t="str">
        <f>IF(B13="","",IFERROR(VLOOKUP(B13,Stock!$A$2:$E$200,3,FALSE),""))</f>
        <v/>
      </c>
      <c r="D13" s="4" t="str">
        <f>IF(B13="","",IFERROR(VLOOKUP(B13,Stock!$A$2:$E$200,4,FALSE),""))</f>
        <v/>
      </c>
      <c r="E13" t="str">
        <f>IF(B13="","",IFERROR(VLOOKUP(B13,Stock!$A$2:$E$200,5,FALSE),0))</f>
        <v/>
      </c>
      <c r="F13" t="str">
        <f>IF(A13="","",SUMIF(Orders!$C$2:$C$200,A13,Orders!$D$2:$D$200))</f>
        <v/>
      </c>
      <c r="G13" t="str">
        <f>IF(OR(A13="",B13=""),"",MIN(N(E13),MAX(0,N(F13)-SUMIF($A$2:A12,A13,$G$2:G12))))</f>
        <v/>
      </c>
      <c r="H13" t="str">
        <f>IF(OR(A13="",B13=""),"",MAX(0,N(F13)-SUMIF($A$2:A12,A13,$G$2:G12)-N(G13)))</f>
        <v/>
      </c>
      <c r="I13" s="2" t="n"/>
      <c r="J13" t="str">
        <f>IF(H13="","",IF(AND(N(H13)&gt;0,COUNTIF($A14:$A$100,A13)=0),"Short "&amp;H13,""))</f>
        <v/>
      </c>
    </row>
    <row r="14">
      <c r="A14" s="2" t="n"/>
      <c r="B14" s="2" t="n"/>
      <c r="C14" t="str">
        <f>IF(B14="","",IFERROR(VLOOKUP(B14,Stock!$A$2:$E$200,3,FALSE),""))</f>
        <v/>
      </c>
      <c r="D14" s="4" t="str">
        <f>IF(B14="","",IFERROR(VLOOKUP(B14,Stock!$A$2:$E$200,4,FALSE),""))</f>
        <v/>
      </c>
      <c r="E14" t="str">
        <f>IF(B14="","",IFERROR(VLOOKUP(B14,Stock!$A$2:$E$200,5,FALSE),0))</f>
        <v/>
      </c>
      <c r="F14" t="str">
        <f>IF(A14="","",SUMIF(Orders!$C$2:$C$200,A14,Orders!$D$2:$D$200))</f>
        <v/>
      </c>
      <c r="G14" t="str">
        <f>IF(OR(A14="",B14=""),"",MIN(N(E14),MAX(0,N(F14)-SUMIF($A$2:A13,A14,$G$2:G13))))</f>
        <v/>
      </c>
      <c r="H14" t="str">
        <f>IF(OR(A14="",B14=""),"",MAX(0,N(F14)-SUMIF($A$2:A13,A14,$G$2:G13)-N(G14)))</f>
        <v/>
      </c>
      <c r="I14" s="2" t="n"/>
      <c r="J14" t="str">
        <f>IF(H14="","",IF(AND(N(H14)&gt;0,COUNTIF($A15:$A$100,A14)=0),"Short "&amp;H14,""))</f>
        <v/>
      </c>
    </row>
    <row r="15">
      <c r="A15" s="2" t="n"/>
      <c r="B15" s="2" t="n"/>
      <c r="C15" t="str">
        <f>IF(B15="","",IFERROR(VLOOKUP(B15,Stock!$A$2:$E$200,3,FALSE),""))</f>
        <v/>
      </c>
      <c r="D15" s="4" t="str">
        <f>IF(B15="","",IFERROR(VLOOKUP(B15,Stock!$A$2:$E$200,4,FALSE),""))</f>
        <v/>
      </c>
      <c r="E15" t="str">
        <f>IF(B15="","",IFERROR(VLOOKUP(B15,Stock!$A$2:$E$200,5,FALSE),0))</f>
        <v/>
      </c>
      <c r="F15" t="str">
        <f>IF(A15="","",SUMIF(Orders!$C$2:$C$200,A15,Orders!$D$2:$D$200))</f>
        <v/>
      </c>
      <c r="G15" t="str">
        <f>IF(OR(A15="",B15=""),"",MIN(N(E15),MAX(0,N(F15)-SUMIF($A$2:A14,A15,$G$2:G14))))</f>
        <v/>
      </c>
      <c r="H15" t="str">
        <f>IF(OR(A15="",B15=""),"",MAX(0,N(F15)-SUMIF($A$2:A14,A15,$G$2:G14)-N(G15)))</f>
        <v/>
      </c>
      <c r="I15" s="2" t="n"/>
      <c r="J15" t="str">
        <f>IF(H15="","",IF(AND(N(H15)&gt;0,COUNTIF($A16:$A$100,A15)=0),"Short "&amp;H15,""))</f>
        <v/>
      </c>
    </row>
    <row r="16">
      <c r="A16" s="2" t="n"/>
      <c r="B16" s="2" t="n"/>
      <c r="C16" t="str">
        <f>IF(B16="","",IFERROR(VLOOKUP(B16,Stock!$A$2:$E$200,3,FALSE),""))</f>
        <v/>
      </c>
      <c r="D16" s="4" t="str">
        <f>IF(B16="","",IFERROR(VLOOKUP(B16,Stock!$A$2:$E$200,4,FALSE),""))</f>
        <v/>
      </c>
      <c r="E16" t="str">
        <f>IF(B16="","",IFERROR(VLOOKUP(B16,Stock!$A$2:$E$200,5,FALSE),0))</f>
        <v/>
      </c>
      <c r="F16" t="str">
        <f>IF(A16="","",SUMIF(Orders!$C$2:$C$200,A16,Orders!$D$2:$D$200))</f>
        <v/>
      </c>
      <c r="G16" t="str">
        <f>IF(OR(A16="",B16=""),"",MIN(N(E16),MAX(0,N(F16)-SUMIF($A$2:A15,A16,$G$2:G15))))</f>
        <v/>
      </c>
      <c r="H16" t="str">
        <f>IF(OR(A16="",B16=""),"",MAX(0,N(F16)-SUMIF($A$2:A15,A16,$G$2:G15)-N(G16)))</f>
        <v/>
      </c>
      <c r="I16" s="2" t="n"/>
      <c r="J16" t="str">
        <f>IF(H16="","",IF(AND(N(H16)&gt;0,COUNTIF($A17:$A$100,A16)=0),"Short "&amp;H16,""))</f>
        <v/>
      </c>
    </row>
    <row r="17">
      <c r="A17" s="2" t="n"/>
      <c r="B17" s="2" t="n"/>
      <c r="C17" t="str">
        <f>IF(B17="","",IFERROR(VLOOKUP(B17,Stock!$A$2:$E$200,3,FALSE),""))</f>
        <v/>
      </c>
      <c r="D17" s="4" t="str">
        <f>IF(B17="","",IFERROR(VLOOKUP(B17,Stock!$A$2:$E$200,4,FALSE),""))</f>
        <v/>
      </c>
      <c r="E17" t="str">
        <f>IF(B17="","",IFERROR(VLOOKUP(B17,Stock!$A$2:$E$200,5,FALSE),0))</f>
        <v/>
      </c>
      <c r="F17" t="str">
        <f>IF(A17="","",SUMIF(Orders!$C$2:$C$200,A17,Orders!$D$2:$D$200))</f>
        <v/>
      </c>
      <c r="G17" t="str">
        <f>IF(OR(A17="",B17=""),"",MIN(N(E17),MAX(0,N(F17)-SUMIF($A$2:A16,A17,$G$2:G16))))</f>
        <v/>
      </c>
      <c r="H17" t="str">
        <f>IF(OR(A17="",B17=""),"",MAX(0,N(F17)-SUMIF($A$2:A16,A17,$G$2:G16)-N(G17)))</f>
        <v/>
      </c>
      <c r="I17" s="2" t="n"/>
      <c r="J17" t="str">
        <f>IF(H17="","",IF(AND(N(H17)&gt;0,COUNTIF($A18:$A$100,A17)=0),"Short "&amp;H17,""))</f>
        <v/>
      </c>
    </row>
    <row r="18">
      <c r="A18" s="2" t="n"/>
      <c r="B18" s="2" t="n"/>
      <c r="C18" t="str">
        <f>IF(B18="","",IFERROR(VLOOKUP(B18,Stock!$A$2:$E$200,3,FALSE),""))</f>
        <v/>
      </c>
      <c r="D18" s="4" t="str">
        <f>IF(B18="","",IFERROR(VLOOKUP(B18,Stock!$A$2:$E$200,4,FALSE),""))</f>
        <v/>
      </c>
      <c r="E18" t="str">
        <f>IF(B18="","",IFERROR(VLOOKUP(B18,Stock!$A$2:$E$200,5,FALSE),0))</f>
        <v/>
      </c>
      <c r="F18" t="str">
        <f>IF(A18="","",SUMIF(Orders!$C$2:$C$200,A18,Orders!$D$2:$D$200))</f>
        <v/>
      </c>
      <c r="G18" t="str">
        <f>IF(OR(A18="",B18=""),"",MIN(N(E18),MAX(0,N(F18)-SUMIF($A$2:A17,A18,$G$2:G17))))</f>
        <v/>
      </c>
      <c r="H18" t="str">
        <f>IF(OR(A18="",B18=""),"",MAX(0,N(F18)-SUMIF($A$2:A17,A18,$G$2:G17)-N(G18)))</f>
        <v/>
      </c>
      <c r="I18" s="2" t="n"/>
      <c r="J18" t="str">
        <f>IF(H18="","",IF(AND(N(H18)&gt;0,COUNTIF($A19:$A$100,A18)=0),"Short "&amp;H18,""))</f>
        <v/>
      </c>
    </row>
    <row r="19">
      <c r="A19" s="2" t="n"/>
      <c r="B19" s="2" t="n"/>
      <c r="C19" t="str">
        <f>IF(B19="","",IFERROR(VLOOKUP(B19,Stock!$A$2:$E$200,3,FALSE),""))</f>
        <v/>
      </c>
      <c r="D19" s="4" t="str">
        <f>IF(B19="","",IFERROR(VLOOKUP(B19,Stock!$A$2:$E$200,4,FALSE),""))</f>
        <v/>
      </c>
      <c r="E19" t="str">
        <f>IF(B19="","",IFERROR(VLOOKUP(B19,Stock!$A$2:$E$200,5,FALSE),0))</f>
        <v/>
      </c>
      <c r="F19" t="str">
        <f>IF(A19="","",SUMIF(Orders!$C$2:$C$200,A19,Orders!$D$2:$D$200))</f>
        <v/>
      </c>
      <c r="G19" t="str">
        <f>IF(OR(A19="",B19=""),"",MIN(N(E19),MAX(0,N(F19)-SUMIF($A$2:A18,A19,$G$2:G18))))</f>
        <v/>
      </c>
      <c r="H19" t="str">
        <f>IF(OR(A19="",B19=""),"",MAX(0,N(F19)-SUMIF($A$2:A18,A19,$G$2:G18)-N(G19)))</f>
        <v/>
      </c>
      <c r="I19" s="2" t="n"/>
      <c r="J19" t="str">
        <f>IF(H19="","",IF(AND(N(H19)&gt;0,COUNTIF($A20:$A$100,A19)=0),"Short "&amp;H19,""))</f>
        <v/>
      </c>
    </row>
    <row r="20">
      <c r="A20" s="2" t="n"/>
      <c r="B20" s="2" t="n"/>
      <c r="C20" t="str">
        <f>IF(B20="","",IFERROR(VLOOKUP(B20,Stock!$A$2:$E$200,3,FALSE),""))</f>
        <v/>
      </c>
      <c r="D20" s="4" t="str">
        <f>IF(B20="","",IFERROR(VLOOKUP(B20,Stock!$A$2:$E$200,4,FALSE),""))</f>
        <v/>
      </c>
      <c r="E20" t="str">
        <f>IF(B20="","",IFERROR(VLOOKUP(B20,Stock!$A$2:$E$200,5,FALSE),0))</f>
        <v/>
      </c>
      <c r="F20" t="str">
        <f>IF(A20="","",SUMIF(Orders!$C$2:$C$200,A20,Orders!$D$2:$D$200))</f>
        <v/>
      </c>
      <c r="G20" t="str">
        <f>IF(OR(A20="",B20=""),"",MIN(N(E20),MAX(0,N(F20)-SUMIF($A$2:A19,A20,$G$2:G19))))</f>
        <v/>
      </c>
      <c r="H20" t="str">
        <f>IF(OR(A20="",B20=""),"",MAX(0,N(F20)-SUMIF($A$2:A19,A20,$G$2:G19)-N(G20)))</f>
        <v/>
      </c>
      <c r="I20" s="2" t="n"/>
      <c r="J20" t="str">
        <f>IF(H20="","",IF(AND(N(H20)&gt;0,COUNTIF($A21:$A$100,A20)=0),"Short "&amp;H20,""))</f>
        <v/>
      </c>
    </row>
    <row r="21">
      <c r="A21" s="2" t="n"/>
      <c r="B21" s="2" t="n"/>
      <c r="C21" t="str">
        <f>IF(B21="","",IFERROR(VLOOKUP(B21,Stock!$A$2:$E$200,3,FALSE),""))</f>
        <v/>
      </c>
      <c r="D21" s="4" t="str">
        <f>IF(B21="","",IFERROR(VLOOKUP(B21,Stock!$A$2:$E$200,4,FALSE),""))</f>
        <v/>
      </c>
      <c r="E21" t="str">
        <f>IF(B21="","",IFERROR(VLOOKUP(B21,Stock!$A$2:$E$200,5,FALSE),0))</f>
        <v/>
      </c>
      <c r="F21" t="str">
        <f>IF(A21="","",SUMIF(Orders!$C$2:$C$200,A21,Orders!$D$2:$D$200))</f>
        <v/>
      </c>
      <c r="G21" t="str">
        <f>IF(OR(A21="",B21=""),"",MIN(N(E21),MAX(0,N(F21)-SUMIF($A$2:A20,A21,$G$2:G20))))</f>
        <v/>
      </c>
      <c r="H21" t="str">
        <f>IF(OR(A21="",B21=""),"",MAX(0,N(F21)-SUMIF($A$2:A20,A21,$G$2:G20)-N(G21)))</f>
        <v/>
      </c>
      <c r="I21" s="2" t="n"/>
      <c r="J21" t="str">
        <f>IF(H21="","",IF(AND(N(H21)&gt;0,COUNTIF($A22:$A$100,A21)=0),"Short "&amp;H21,""))</f>
        <v/>
      </c>
    </row>
    <row r="22">
      <c r="A22" s="2" t="n"/>
      <c r="B22" s="2" t="n"/>
      <c r="C22" t="str">
        <f>IF(B22="","",IFERROR(VLOOKUP(B22,Stock!$A$2:$E$200,3,FALSE),""))</f>
        <v/>
      </c>
      <c r="D22" s="4" t="str">
        <f>IF(B22="","",IFERROR(VLOOKUP(B22,Stock!$A$2:$E$200,4,FALSE),""))</f>
        <v/>
      </c>
      <c r="E22" t="str">
        <f>IF(B22="","",IFERROR(VLOOKUP(B22,Stock!$A$2:$E$200,5,FALSE),0))</f>
        <v/>
      </c>
      <c r="F22" t="str">
        <f>IF(A22="","",SUMIF(Orders!$C$2:$C$200,A22,Orders!$D$2:$D$200))</f>
        <v/>
      </c>
      <c r="G22" t="str">
        <f>IF(OR(A22="",B22=""),"",MIN(N(E22),MAX(0,N(F22)-SUMIF($A$2:A21,A22,$G$2:G21))))</f>
        <v/>
      </c>
      <c r="H22" t="str">
        <f>IF(OR(A22="",B22=""),"",MAX(0,N(F22)-SUMIF($A$2:A21,A22,$G$2:G21)-N(G22)))</f>
        <v/>
      </c>
      <c r="I22" s="2" t="n"/>
      <c r="J22" t="str">
        <f>IF(H22="","",IF(AND(N(H22)&gt;0,COUNTIF($A23:$A$100,A22)=0),"Short "&amp;H22,""))</f>
        <v/>
      </c>
    </row>
    <row r="23">
      <c r="A23" s="2" t="n"/>
      <c r="B23" s="2" t="n"/>
      <c r="C23" t="str">
        <f>IF(B23="","",IFERROR(VLOOKUP(B23,Stock!$A$2:$E$200,3,FALSE),""))</f>
        <v/>
      </c>
      <c r="D23" s="4" t="str">
        <f>IF(B23="","",IFERROR(VLOOKUP(B23,Stock!$A$2:$E$200,4,FALSE),""))</f>
        <v/>
      </c>
      <c r="E23" t="str">
        <f>IF(B23="","",IFERROR(VLOOKUP(B23,Stock!$A$2:$E$200,5,FALSE),0))</f>
        <v/>
      </c>
      <c r="F23" t="str">
        <f>IF(A23="","",SUMIF(Orders!$C$2:$C$200,A23,Orders!$D$2:$D$200))</f>
        <v/>
      </c>
      <c r="G23" t="str">
        <f>IF(OR(A23="",B23=""),"",MIN(N(E23),MAX(0,N(F23)-SUMIF($A$2:A22,A23,$G$2:G22))))</f>
        <v/>
      </c>
      <c r="H23" t="str">
        <f>IF(OR(A23="",B23=""),"",MAX(0,N(F23)-SUMIF($A$2:A22,A23,$G$2:G22)-N(G23)))</f>
        <v/>
      </c>
      <c r="I23" s="2" t="n"/>
      <c r="J23" t="str">
        <f>IF(H23="","",IF(AND(N(H23)&gt;0,COUNTIF($A24:$A$100,A23)=0),"Short "&amp;H23,""))</f>
        <v/>
      </c>
    </row>
    <row r="24">
      <c r="A24" s="2" t="n"/>
      <c r="B24" s="2" t="n"/>
      <c r="C24" t="str">
        <f>IF(B24="","",IFERROR(VLOOKUP(B24,Stock!$A$2:$E$200,3,FALSE),""))</f>
        <v/>
      </c>
      <c r="D24" s="4" t="str">
        <f>IF(B24="","",IFERROR(VLOOKUP(B24,Stock!$A$2:$E$200,4,FALSE),""))</f>
        <v/>
      </c>
      <c r="E24" t="str">
        <f>IF(B24="","",IFERROR(VLOOKUP(B24,Stock!$A$2:$E$200,5,FALSE),0))</f>
        <v/>
      </c>
      <c r="F24" t="str">
        <f>IF(A24="","",SUMIF(Orders!$C$2:$C$200,A24,Orders!$D$2:$D$200))</f>
        <v/>
      </c>
      <c r="G24" t="str">
        <f>IF(OR(A24="",B24=""),"",MIN(N(E24),MAX(0,N(F24)-SUMIF($A$2:A23,A24,$G$2:G23))))</f>
        <v/>
      </c>
      <c r="H24" t="str">
        <f>IF(OR(A24="",B24=""),"",MAX(0,N(F24)-SUMIF($A$2:A23,A24,$G$2:G23)-N(G24)))</f>
        <v/>
      </c>
      <c r="I24" s="2" t="n"/>
      <c r="J24" t="str">
        <f>IF(H24="","",IF(AND(N(H24)&gt;0,COUNTIF($A25:$A$100,A24)=0),"Short "&amp;H24,""))</f>
        <v/>
      </c>
    </row>
    <row r="25">
      <c r="A25" s="2" t="n"/>
      <c r="B25" s="2" t="n"/>
      <c r="C25" t="str">
        <f>IF(B25="","",IFERROR(VLOOKUP(B25,Stock!$A$2:$E$200,3,FALSE),""))</f>
        <v/>
      </c>
      <c r="D25" s="4" t="str">
        <f>IF(B25="","",IFERROR(VLOOKUP(B25,Stock!$A$2:$E$200,4,FALSE),""))</f>
        <v/>
      </c>
      <c r="E25" t="str">
        <f>IF(B25="","",IFERROR(VLOOKUP(B25,Stock!$A$2:$E$200,5,FALSE),0))</f>
        <v/>
      </c>
      <c r="F25" t="str">
        <f>IF(A25="","",SUMIF(Orders!$C$2:$C$200,A25,Orders!$D$2:$D$200))</f>
        <v/>
      </c>
      <c r="G25" t="str">
        <f>IF(OR(A25="",B25=""),"",MIN(N(E25),MAX(0,N(F25)-SUMIF($A$2:A24,A25,$G$2:G24))))</f>
        <v/>
      </c>
      <c r="H25" t="str">
        <f>IF(OR(A25="",B25=""),"",MAX(0,N(F25)-SUMIF($A$2:A24,A25,$G$2:G24)-N(G25)))</f>
        <v/>
      </c>
      <c r="I25" s="2" t="n"/>
      <c r="J25" t="str">
        <f>IF(H25="","",IF(AND(N(H25)&gt;0,COUNTIF($A26:$A$100,A25)=0),"Short "&amp;H25,""))</f>
        <v/>
      </c>
    </row>
    <row r="26">
      <c r="A26" s="2" t="n"/>
      <c r="B26" s="2" t="n"/>
      <c r="C26" t="str">
        <f>IF(B26="","",IFERROR(VLOOKUP(B26,Stock!$A$2:$E$200,3,FALSE),""))</f>
        <v/>
      </c>
      <c r="D26" s="4" t="str">
        <f>IF(B26="","",IFERROR(VLOOKUP(B26,Stock!$A$2:$E$200,4,FALSE),""))</f>
        <v/>
      </c>
      <c r="E26" t="str">
        <f>IF(B26="","",IFERROR(VLOOKUP(B26,Stock!$A$2:$E$200,5,FALSE),0))</f>
        <v/>
      </c>
      <c r="F26" t="str">
        <f>IF(A26="","",SUMIF(Orders!$C$2:$C$200,A26,Orders!$D$2:$D$200))</f>
        <v/>
      </c>
      <c r="G26" t="str">
        <f>IF(OR(A26="",B26=""),"",MIN(N(E26),MAX(0,N(F26)-SUMIF($A$2:A25,A26,$G$2:G25))))</f>
        <v/>
      </c>
      <c r="H26" t="str">
        <f>IF(OR(A26="",B26=""),"",MAX(0,N(F26)-SUMIF($A$2:A25,A26,$G$2:G25)-N(G26)))</f>
        <v/>
      </c>
      <c r="I26" s="2" t="n"/>
      <c r="J26" t="str">
        <f>IF(H26="","",IF(AND(N(H26)&gt;0,COUNTIF($A27:$A$100,A26)=0),"Short "&amp;H26,""))</f>
        <v/>
      </c>
    </row>
    <row r="27">
      <c r="A27" s="2" t="n"/>
      <c r="B27" s="2" t="n"/>
      <c r="C27" t="str">
        <f>IF(B27="","",IFERROR(VLOOKUP(B27,Stock!$A$2:$E$200,3,FALSE),""))</f>
        <v/>
      </c>
      <c r="D27" s="4" t="str">
        <f>IF(B27="","",IFERROR(VLOOKUP(B27,Stock!$A$2:$E$200,4,FALSE),""))</f>
        <v/>
      </c>
      <c r="E27" t="str">
        <f>IF(B27="","",IFERROR(VLOOKUP(B27,Stock!$A$2:$E$200,5,FALSE),0))</f>
        <v/>
      </c>
      <c r="F27" t="str">
        <f>IF(A27="","",SUMIF(Orders!$C$2:$C$200,A27,Orders!$D$2:$D$200))</f>
        <v/>
      </c>
      <c r="G27" t="str">
        <f>IF(OR(A27="",B27=""),"",MIN(N(E27),MAX(0,N(F27)-SUMIF($A$2:A26,A27,$G$2:G26))))</f>
        <v/>
      </c>
      <c r="H27" t="str">
        <f>IF(OR(A27="",B27=""),"",MAX(0,N(F27)-SUMIF($A$2:A26,A27,$G$2:G26)-N(G27)))</f>
        <v/>
      </c>
      <c r="I27" s="2" t="n"/>
      <c r="J27" t="str">
        <f>IF(H27="","",IF(AND(N(H27)&gt;0,COUNTIF($A28:$A$100,A27)=0),"Short "&amp;H27,""))</f>
        <v/>
      </c>
    </row>
    <row r="28">
      <c r="A28" s="2" t="n"/>
      <c r="B28" s="2" t="n"/>
      <c r="C28" t="str">
        <f>IF(B28="","",IFERROR(VLOOKUP(B28,Stock!$A$2:$E$200,3,FALSE),""))</f>
        <v/>
      </c>
      <c r="D28" s="4" t="str">
        <f>IF(B28="","",IFERROR(VLOOKUP(B28,Stock!$A$2:$E$200,4,FALSE),""))</f>
        <v/>
      </c>
      <c r="E28" t="str">
        <f>IF(B28="","",IFERROR(VLOOKUP(B28,Stock!$A$2:$E$200,5,FALSE),0))</f>
        <v/>
      </c>
      <c r="F28" t="str">
        <f>IF(A28="","",SUMIF(Orders!$C$2:$C$200,A28,Orders!$D$2:$D$200))</f>
        <v/>
      </c>
      <c r="G28" t="str">
        <f>IF(OR(A28="",B28=""),"",MIN(N(E28),MAX(0,N(F28)-SUMIF($A$2:A27,A28,$G$2:G27))))</f>
        <v/>
      </c>
      <c r="H28" t="str">
        <f>IF(OR(A28="",B28=""),"",MAX(0,N(F28)-SUMIF($A$2:A27,A28,$G$2:G27)-N(G28)))</f>
        <v/>
      </c>
      <c r="I28" s="2" t="n"/>
      <c r="J28" t="str">
        <f>IF(H28="","",IF(AND(N(H28)&gt;0,COUNTIF($A29:$A$100,A28)=0),"Short "&amp;H28,""))</f>
        <v/>
      </c>
    </row>
    <row r="29">
      <c r="A29" s="2" t="n"/>
      <c r="B29" s="2" t="n"/>
      <c r="C29" t="str">
        <f>IF(B29="","",IFERROR(VLOOKUP(B29,Stock!$A$2:$E$200,3,FALSE),""))</f>
        <v/>
      </c>
      <c r="D29" s="4" t="str">
        <f>IF(B29="","",IFERROR(VLOOKUP(B29,Stock!$A$2:$E$200,4,FALSE),""))</f>
        <v/>
      </c>
      <c r="E29" t="str">
        <f>IF(B29="","",IFERROR(VLOOKUP(B29,Stock!$A$2:$E$200,5,FALSE),0))</f>
        <v/>
      </c>
      <c r="F29" t="str">
        <f>IF(A29="","",SUMIF(Orders!$C$2:$C$200,A29,Orders!$D$2:$D$200))</f>
        <v/>
      </c>
      <c r="G29" t="str">
        <f>IF(OR(A29="",B29=""),"",MIN(N(E29),MAX(0,N(F29)-SUMIF($A$2:A28,A29,$G$2:G28))))</f>
        <v/>
      </c>
      <c r="H29" t="str">
        <f>IF(OR(A29="",B29=""),"",MAX(0,N(F29)-SUMIF($A$2:A28,A29,$G$2:G28)-N(G29)))</f>
        <v/>
      </c>
      <c r="I29" s="2" t="n"/>
      <c r="J29" t="str">
        <f>IF(H29="","",IF(AND(N(H29)&gt;0,COUNTIF($A30:$A$100,A29)=0),"Short "&amp;H29,""))</f>
        <v/>
      </c>
    </row>
    <row r="30">
      <c r="A30" s="2" t="n"/>
      <c r="B30" s="2" t="n"/>
      <c r="C30" t="str">
        <f>IF(B30="","",IFERROR(VLOOKUP(B30,Stock!$A$2:$E$200,3,FALSE),""))</f>
        <v/>
      </c>
      <c r="D30" s="4" t="str">
        <f>IF(B30="","",IFERROR(VLOOKUP(B30,Stock!$A$2:$E$200,4,FALSE),""))</f>
        <v/>
      </c>
      <c r="E30" t="str">
        <f>IF(B30="","",IFERROR(VLOOKUP(B30,Stock!$A$2:$E$200,5,FALSE),0))</f>
        <v/>
      </c>
      <c r="F30" t="str">
        <f>IF(A30="","",SUMIF(Orders!$C$2:$C$200,A30,Orders!$D$2:$D$200))</f>
        <v/>
      </c>
      <c r="G30" t="str">
        <f>IF(OR(A30="",B30=""),"",MIN(N(E30),MAX(0,N(F30)-SUMIF($A$2:A29,A30,$G$2:G29))))</f>
        <v/>
      </c>
      <c r="H30" t="str">
        <f>IF(OR(A30="",B30=""),"",MAX(0,N(F30)-SUMIF($A$2:A29,A30,$G$2:G29)-N(G30)))</f>
        <v/>
      </c>
      <c r="I30" s="2" t="n"/>
      <c r="J30" t="str">
        <f>IF(H30="","",IF(AND(N(H30)&gt;0,COUNTIF($A31:$A$100,A30)=0),"Short "&amp;H30,""))</f>
        <v/>
      </c>
    </row>
    <row r="31">
      <c r="A31" s="2" t="n"/>
      <c r="B31" s="2" t="n"/>
      <c r="C31" t="str">
        <f>IF(B31="","",IFERROR(VLOOKUP(B31,Stock!$A$2:$E$200,3,FALSE),""))</f>
        <v/>
      </c>
      <c r="D31" s="4" t="str">
        <f>IF(B31="","",IFERROR(VLOOKUP(B31,Stock!$A$2:$E$200,4,FALSE),""))</f>
        <v/>
      </c>
      <c r="E31" t="str">
        <f>IF(B31="","",IFERROR(VLOOKUP(B31,Stock!$A$2:$E$200,5,FALSE),0))</f>
        <v/>
      </c>
      <c r="F31" t="str">
        <f>IF(A31="","",SUMIF(Orders!$C$2:$C$200,A31,Orders!$D$2:$D$200))</f>
        <v/>
      </c>
      <c r="G31" t="str">
        <f>IF(OR(A31="",B31=""),"",MIN(N(E31),MAX(0,N(F31)-SUMIF($A$2:A30,A31,$G$2:G30))))</f>
        <v/>
      </c>
      <c r="H31" t="str">
        <f>IF(OR(A31="",B31=""),"",MAX(0,N(F31)-SUMIF($A$2:A30,A31,$G$2:G30)-N(G31)))</f>
        <v/>
      </c>
      <c r="I31" s="2" t="n"/>
      <c r="J31" t="str">
        <f>IF(H31="","",IF(AND(N(H31)&gt;0,COUNTIF($A32:$A$100,A31)=0),"Short "&amp;H31,""))</f>
        <v/>
      </c>
    </row>
    <row r="32">
      <c r="A32" s="2" t="n"/>
      <c r="B32" s="2" t="n"/>
      <c r="C32" t="str">
        <f>IF(B32="","",IFERROR(VLOOKUP(B32,Stock!$A$2:$E$200,3,FALSE),""))</f>
        <v/>
      </c>
      <c r="D32" s="4" t="str">
        <f>IF(B32="","",IFERROR(VLOOKUP(B32,Stock!$A$2:$E$200,4,FALSE),""))</f>
        <v/>
      </c>
      <c r="E32" t="str">
        <f>IF(B32="","",IFERROR(VLOOKUP(B32,Stock!$A$2:$E$200,5,FALSE),0))</f>
        <v/>
      </c>
      <c r="F32" t="str">
        <f>IF(A32="","",SUMIF(Orders!$C$2:$C$200,A32,Orders!$D$2:$D$200))</f>
        <v/>
      </c>
      <c r="G32" t="str">
        <f>IF(OR(A32="",B32=""),"",MIN(N(E32),MAX(0,N(F32)-SUMIF($A$2:A31,A32,$G$2:G31))))</f>
        <v/>
      </c>
      <c r="H32" t="str">
        <f>IF(OR(A32="",B32=""),"",MAX(0,N(F32)-SUMIF($A$2:A31,A32,$G$2:G31)-N(G32)))</f>
        <v/>
      </c>
      <c r="I32" s="2" t="n"/>
      <c r="J32" t="str">
        <f>IF(H32="","",IF(AND(N(H32)&gt;0,COUNTIF($A33:$A$100,A32)=0),"Short "&amp;H32,""))</f>
        <v/>
      </c>
    </row>
    <row r="33">
      <c r="A33" s="2" t="n"/>
      <c r="B33" s="2" t="n"/>
      <c r="C33" t="str">
        <f>IF(B33="","",IFERROR(VLOOKUP(B33,Stock!$A$2:$E$200,3,FALSE),""))</f>
        <v/>
      </c>
      <c r="D33" s="4" t="str">
        <f>IF(B33="","",IFERROR(VLOOKUP(B33,Stock!$A$2:$E$200,4,FALSE),""))</f>
        <v/>
      </c>
      <c r="E33" t="str">
        <f>IF(B33="","",IFERROR(VLOOKUP(B33,Stock!$A$2:$E$200,5,FALSE),0))</f>
        <v/>
      </c>
      <c r="F33" t="str">
        <f>IF(A33="","",SUMIF(Orders!$C$2:$C$200,A33,Orders!$D$2:$D$200))</f>
        <v/>
      </c>
      <c r="G33" t="str">
        <f>IF(OR(A33="",B33=""),"",MIN(N(E33),MAX(0,N(F33)-SUMIF($A$2:A32,A33,$G$2:G32))))</f>
        <v/>
      </c>
      <c r="H33" t="str">
        <f>IF(OR(A33="",B33=""),"",MAX(0,N(F33)-SUMIF($A$2:A32,A33,$G$2:G32)-N(G33)))</f>
        <v/>
      </c>
      <c r="I33" s="2" t="n"/>
      <c r="J33" t="str">
        <f>IF(H33="","",IF(AND(N(H33)&gt;0,COUNTIF($A34:$A$100,A33)=0),"Short "&amp;H33,""))</f>
        <v/>
      </c>
    </row>
    <row r="34">
      <c r="A34" s="2" t="n"/>
      <c r="B34" s="2" t="n"/>
      <c r="C34" t="str">
        <f>IF(B34="","",IFERROR(VLOOKUP(B34,Stock!$A$2:$E$200,3,FALSE),""))</f>
        <v/>
      </c>
      <c r="D34" s="4" t="str">
        <f>IF(B34="","",IFERROR(VLOOKUP(B34,Stock!$A$2:$E$200,4,FALSE),""))</f>
        <v/>
      </c>
      <c r="E34" t="str">
        <f>IF(B34="","",IFERROR(VLOOKUP(B34,Stock!$A$2:$E$200,5,FALSE),0))</f>
        <v/>
      </c>
      <c r="F34" t="str">
        <f>IF(A34="","",SUMIF(Orders!$C$2:$C$200,A34,Orders!$D$2:$D$200))</f>
        <v/>
      </c>
      <c r="G34" t="str">
        <f>IF(OR(A34="",B34=""),"",MIN(N(E34),MAX(0,N(F34)-SUMIF($A$2:A33,A34,$G$2:G33))))</f>
        <v/>
      </c>
      <c r="H34" t="str">
        <f>IF(OR(A34="",B34=""),"",MAX(0,N(F34)-SUMIF($A$2:A33,A34,$G$2:G33)-N(G34)))</f>
        <v/>
      </c>
      <c r="I34" s="2" t="n"/>
      <c r="J34" t="str">
        <f>IF(H34="","",IF(AND(N(H34)&gt;0,COUNTIF($A35:$A$100,A34)=0),"Short "&amp;H34,""))</f>
        <v/>
      </c>
    </row>
    <row r="35">
      <c r="A35" s="2" t="n"/>
      <c r="B35" s="2" t="n"/>
      <c r="C35" t="str">
        <f>IF(B35="","",IFERROR(VLOOKUP(B35,Stock!$A$2:$E$200,3,FALSE),""))</f>
        <v/>
      </c>
      <c r="D35" s="4" t="str">
        <f>IF(B35="","",IFERROR(VLOOKUP(B35,Stock!$A$2:$E$200,4,FALSE),""))</f>
        <v/>
      </c>
      <c r="E35" t="str">
        <f>IF(B35="","",IFERROR(VLOOKUP(B35,Stock!$A$2:$E$200,5,FALSE),0))</f>
        <v/>
      </c>
      <c r="F35" t="str">
        <f>IF(A35="","",SUMIF(Orders!$C$2:$C$200,A35,Orders!$D$2:$D$200))</f>
        <v/>
      </c>
      <c r="G35" t="str">
        <f>IF(OR(A35="",B35=""),"",MIN(N(E35),MAX(0,N(F35)-SUMIF($A$2:A34,A35,$G$2:G34))))</f>
        <v/>
      </c>
      <c r="H35" t="str">
        <f>IF(OR(A35="",B35=""),"",MAX(0,N(F35)-SUMIF($A$2:A34,A35,$G$2:G34)-N(G35)))</f>
        <v/>
      </c>
      <c r="I35" s="2" t="n"/>
      <c r="J35" t="str">
        <f>IF(H35="","",IF(AND(N(H35)&gt;0,COUNTIF($A36:$A$100,A35)=0),"Short "&amp;H35,""))</f>
        <v/>
      </c>
    </row>
    <row r="36">
      <c r="A36" s="2" t="n"/>
      <c r="B36" s="2" t="n"/>
      <c r="C36" t="str">
        <f>IF(B36="","",IFERROR(VLOOKUP(B36,Stock!$A$2:$E$200,3,FALSE),""))</f>
        <v/>
      </c>
      <c r="D36" s="4" t="str">
        <f>IF(B36="","",IFERROR(VLOOKUP(B36,Stock!$A$2:$E$200,4,FALSE),""))</f>
        <v/>
      </c>
      <c r="E36" t="str">
        <f>IF(B36="","",IFERROR(VLOOKUP(B36,Stock!$A$2:$E$200,5,FALSE),0))</f>
        <v/>
      </c>
      <c r="F36" t="str">
        <f>IF(A36="","",SUMIF(Orders!$C$2:$C$200,A36,Orders!$D$2:$D$200))</f>
        <v/>
      </c>
      <c r="G36" t="str">
        <f>IF(OR(A36="",B36=""),"",MIN(N(E36),MAX(0,N(F36)-SUMIF($A$2:A35,A36,$G$2:G35))))</f>
        <v/>
      </c>
      <c r="H36" t="str">
        <f>IF(OR(A36="",B36=""),"",MAX(0,N(F36)-SUMIF($A$2:A35,A36,$G$2:G35)-N(G36)))</f>
        <v/>
      </c>
      <c r="I36" s="2" t="n"/>
      <c r="J36" t="str">
        <f>IF(H36="","",IF(AND(N(H36)&gt;0,COUNTIF($A37:$A$100,A36)=0),"Short "&amp;H36,""))</f>
        <v/>
      </c>
    </row>
    <row r="37">
      <c r="A37" s="2" t="n"/>
      <c r="B37" s="2" t="n"/>
      <c r="C37" t="str">
        <f>IF(B37="","",IFERROR(VLOOKUP(B37,Stock!$A$2:$E$200,3,FALSE),""))</f>
        <v/>
      </c>
      <c r="D37" s="4" t="str">
        <f>IF(B37="","",IFERROR(VLOOKUP(B37,Stock!$A$2:$E$200,4,FALSE),""))</f>
        <v/>
      </c>
      <c r="E37" t="str">
        <f>IF(B37="","",IFERROR(VLOOKUP(B37,Stock!$A$2:$E$200,5,FALSE),0))</f>
        <v/>
      </c>
      <c r="F37" t="str">
        <f>IF(A37="","",SUMIF(Orders!$C$2:$C$200,A37,Orders!$D$2:$D$200))</f>
        <v/>
      </c>
      <c r="G37" t="str">
        <f>IF(OR(A37="",B37=""),"",MIN(N(E37),MAX(0,N(F37)-SUMIF($A$2:A36,A37,$G$2:G36))))</f>
        <v/>
      </c>
      <c r="H37" t="str">
        <f>IF(OR(A37="",B37=""),"",MAX(0,N(F37)-SUMIF($A$2:A36,A37,$G$2:G36)-N(G37)))</f>
        <v/>
      </c>
      <c r="I37" s="2" t="n"/>
      <c r="J37" t="str">
        <f>IF(H37="","",IF(AND(N(H37)&gt;0,COUNTIF($A38:$A$100,A37)=0),"Short "&amp;H37,""))</f>
        <v/>
      </c>
    </row>
    <row r="38">
      <c r="A38" s="2" t="n"/>
      <c r="B38" s="2" t="n"/>
      <c r="C38" t="str">
        <f>IF(B38="","",IFERROR(VLOOKUP(B38,Stock!$A$2:$E$200,3,FALSE),""))</f>
        <v/>
      </c>
      <c r="D38" s="4" t="str">
        <f>IF(B38="","",IFERROR(VLOOKUP(B38,Stock!$A$2:$E$200,4,FALSE),""))</f>
        <v/>
      </c>
      <c r="E38" t="str">
        <f>IF(B38="","",IFERROR(VLOOKUP(B38,Stock!$A$2:$E$200,5,FALSE),0))</f>
        <v/>
      </c>
      <c r="F38" t="str">
        <f>IF(A38="","",SUMIF(Orders!$C$2:$C$200,A38,Orders!$D$2:$D$200))</f>
        <v/>
      </c>
      <c r="G38" t="str">
        <f>IF(OR(A38="",B38=""),"",MIN(N(E38),MAX(0,N(F38)-SUMIF($A$2:A37,A38,$G$2:G37))))</f>
        <v/>
      </c>
      <c r="H38" t="str">
        <f>IF(OR(A38="",B38=""),"",MAX(0,N(F38)-SUMIF($A$2:A37,A38,$G$2:G37)-N(G38)))</f>
        <v/>
      </c>
      <c r="I38" s="2" t="n"/>
      <c r="J38" t="str">
        <f>IF(H38="","",IF(AND(N(H38)&gt;0,COUNTIF($A39:$A$100,A38)=0),"Short "&amp;H38,""))</f>
        <v/>
      </c>
    </row>
    <row r="39">
      <c r="A39" s="2" t="n"/>
      <c r="B39" s="2" t="n"/>
      <c r="C39" t="str">
        <f>IF(B39="","",IFERROR(VLOOKUP(B39,Stock!$A$2:$E$200,3,FALSE),""))</f>
        <v/>
      </c>
      <c r="D39" s="4" t="str">
        <f>IF(B39="","",IFERROR(VLOOKUP(B39,Stock!$A$2:$E$200,4,FALSE),""))</f>
        <v/>
      </c>
      <c r="E39" t="str">
        <f>IF(B39="","",IFERROR(VLOOKUP(B39,Stock!$A$2:$E$200,5,FALSE),0))</f>
        <v/>
      </c>
      <c r="F39" t="str">
        <f>IF(A39="","",SUMIF(Orders!$C$2:$C$200,A39,Orders!$D$2:$D$200))</f>
        <v/>
      </c>
      <c r="G39" t="str">
        <f>IF(OR(A39="",B39=""),"",MIN(N(E39),MAX(0,N(F39)-SUMIF($A$2:A38,A39,$G$2:G38))))</f>
        <v/>
      </c>
      <c r="H39" t="str">
        <f>IF(OR(A39="",B39=""),"",MAX(0,N(F39)-SUMIF($A$2:A38,A39,$G$2:G38)-N(G39)))</f>
        <v/>
      </c>
      <c r="I39" s="2" t="n"/>
      <c r="J39" t="str">
        <f>IF(H39="","",IF(AND(N(H39)&gt;0,COUNTIF($A40:$A$100,A39)=0),"Short "&amp;H39,""))</f>
        <v/>
      </c>
    </row>
    <row r="40">
      <c r="A40" s="2" t="n"/>
      <c r="B40" s="2" t="n"/>
      <c r="C40" t="str">
        <f>IF(B40="","",IFERROR(VLOOKUP(B40,Stock!$A$2:$E$200,3,FALSE),""))</f>
        <v/>
      </c>
      <c r="D40" s="4" t="str">
        <f>IF(B40="","",IFERROR(VLOOKUP(B40,Stock!$A$2:$E$200,4,FALSE),""))</f>
        <v/>
      </c>
      <c r="E40" t="str">
        <f>IF(B40="","",IFERROR(VLOOKUP(B40,Stock!$A$2:$E$200,5,FALSE),0))</f>
        <v/>
      </c>
      <c r="F40" t="str">
        <f>IF(A40="","",SUMIF(Orders!$C$2:$C$200,A40,Orders!$D$2:$D$200))</f>
        <v/>
      </c>
      <c r="G40" t="str">
        <f>IF(OR(A40="",B40=""),"",MIN(N(E40),MAX(0,N(F40)-SUMIF($A$2:A39,A40,$G$2:G39))))</f>
        <v/>
      </c>
      <c r="H40" t="str">
        <f>IF(OR(A40="",B40=""),"",MAX(0,N(F40)-SUMIF($A$2:A39,A40,$G$2:G39)-N(G40)))</f>
        <v/>
      </c>
      <c r="I40" s="2" t="n"/>
      <c r="J40" t="str">
        <f>IF(H40="","",IF(AND(N(H40)&gt;0,COUNTIF($A41:$A$100,A40)=0),"Short "&amp;H40,""))</f>
        <v/>
      </c>
    </row>
    <row r="41">
      <c r="A41" s="2" t="n"/>
      <c r="B41" s="2" t="n"/>
      <c r="C41" t="str">
        <f>IF(B41="","",IFERROR(VLOOKUP(B41,Stock!$A$2:$E$200,3,FALSE),""))</f>
        <v/>
      </c>
      <c r="D41" s="4" t="str">
        <f>IF(B41="","",IFERROR(VLOOKUP(B41,Stock!$A$2:$E$200,4,FALSE),""))</f>
        <v/>
      </c>
      <c r="E41" t="str">
        <f>IF(B41="","",IFERROR(VLOOKUP(B41,Stock!$A$2:$E$200,5,FALSE),0))</f>
        <v/>
      </c>
      <c r="F41" t="str">
        <f>IF(A41="","",SUMIF(Orders!$C$2:$C$200,A41,Orders!$D$2:$D$200))</f>
        <v/>
      </c>
      <c r="G41" t="str">
        <f>IF(OR(A41="",B41=""),"",MIN(N(E41),MAX(0,N(F41)-SUMIF($A$2:A40,A41,$G$2:G40))))</f>
        <v/>
      </c>
      <c r="H41" t="str">
        <f>IF(OR(A41="",B41=""),"",MAX(0,N(F41)-SUMIF($A$2:A40,A41,$G$2:G40)-N(G41)))</f>
        <v/>
      </c>
      <c r="I41" s="2" t="n"/>
      <c r="J41" t="str">
        <f>IF(H41="","",IF(AND(N(H41)&gt;0,COUNTIF($A42:$A$100,A41)=0),"Short "&amp;H41,""))</f>
        <v/>
      </c>
    </row>
    <row r="42">
      <c r="A42" s="2" t="n"/>
      <c r="B42" s="2" t="n"/>
      <c r="C42" t="str">
        <f>IF(B42="","",IFERROR(VLOOKUP(B42,Stock!$A$2:$E$200,3,FALSE),""))</f>
        <v/>
      </c>
      <c r="D42" s="4" t="str">
        <f>IF(B42="","",IFERROR(VLOOKUP(B42,Stock!$A$2:$E$200,4,FALSE),""))</f>
        <v/>
      </c>
      <c r="E42" t="str">
        <f>IF(B42="","",IFERROR(VLOOKUP(B42,Stock!$A$2:$E$200,5,FALSE),0))</f>
        <v/>
      </c>
      <c r="F42" t="str">
        <f>IF(A42="","",SUMIF(Orders!$C$2:$C$200,A42,Orders!$D$2:$D$200))</f>
        <v/>
      </c>
      <c r="G42" t="str">
        <f>IF(OR(A42="",B42=""),"",MIN(N(E42),MAX(0,N(F42)-SUMIF($A$2:A41,A42,$G$2:G41))))</f>
        <v/>
      </c>
      <c r="H42" t="str">
        <f>IF(OR(A42="",B42=""),"",MAX(0,N(F42)-SUMIF($A$2:A41,A42,$G$2:G41)-N(G42)))</f>
        <v/>
      </c>
      <c r="I42" s="2" t="n"/>
      <c r="J42" t="str">
        <f>IF(H42="","",IF(AND(N(H42)&gt;0,COUNTIF($A43:$A$100,A42)=0),"Short "&amp;H42,""))</f>
        <v/>
      </c>
    </row>
    <row r="43">
      <c r="A43" s="2" t="n"/>
      <c r="B43" s="2" t="n"/>
      <c r="C43" t="str">
        <f>IF(B43="","",IFERROR(VLOOKUP(B43,Stock!$A$2:$E$200,3,FALSE),""))</f>
        <v/>
      </c>
      <c r="D43" s="4" t="str">
        <f>IF(B43="","",IFERROR(VLOOKUP(B43,Stock!$A$2:$E$200,4,FALSE),""))</f>
        <v/>
      </c>
      <c r="E43" t="str">
        <f>IF(B43="","",IFERROR(VLOOKUP(B43,Stock!$A$2:$E$200,5,FALSE),0))</f>
        <v/>
      </c>
      <c r="F43" t="str">
        <f>IF(A43="","",SUMIF(Orders!$C$2:$C$200,A43,Orders!$D$2:$D$200))</f>
        <v/>
      </c>
      <c r="G43" t="str">
        <f>IF(OR(A43="",B43=""),"",MIN(N(E43),MAX(0,N(F43)-SUMIF($A$2:A42,A43,$G$2:G42))))</f>
        <v/>
      </c>
      <c r="H43" t="str">
        <f>IF(OR(A43="",B43=""),"",MAX(0,N(F43)-SUMIF($A$2:A42,A43,$G$2:G42)-N(G43)))</f>
        <v/>
      </c>
      <c r="I43" s="2" t="n"/>
      <c r="J43" t="str">
        <f>IF(H43="","",IF(AND(N(H43)&gt;0,COUNTIF($A44:$A$100,A43)=0),"Short "&amp;H43,""))</f>
        <v/>
      </c>
    </row>
    <row r="44">
      <c r="A44" s="2" t="n"/>
      <c r="B44" s="2" t="n"/>
      <c r="C44" t="str">
        <f>IF(B44="","",IFERROR(VLOOKUP(B44,Stock!$A$2:$E$200,3,FALSE),""))</f>
        <v/>
      </c>
      <c r="D44" s="4" t="str">
        <f>IF(B44="","",IFERROR(VLOOKUP(B44,Stock!$A$2:$E$200,4,FALSE),""))</f>
        <v/>
      </c>
      <c r="E44" t="str">
        <f>IF(B44="","",IFERROR(VLOOKUP(B44,Stock!$A$2:$E$200,5,FALSE),0))</f>
        <v/>
      </c>
      <c r="F44" t="str">
        <f>IF(A44="","",SUMIF(Orders!$C$2:$C$200,A44,Orders!$D$2:$D$200))</f>
        <v/>
      </c>
      <c r="G44" t="str">
        <f>IF(OR(A44="",B44=""),"",MIN(N(E44),MAX(0,N(F44)-SUMIF($A$2:A43,A44,$G$2:G43))))</f>
        <v/>
      </c>
      <c r="H44" t="str">
        <f>IF(OR(A44="",B44=""),"",MAX(0,N(F44)-SUMIF($A$2:A43,A44,$G$2:G43)-N(G44)))</f>
        <v/>
      </c>
      <c r="I44" s="2" t="n"/>
      <c r="J44" t="str">
        <f>IF(H44="","",IF(AND(N(H44)&gt;0,COUNTIF($A45:$A$100,A44)=0),"Short "&amp;H44,""))</f>
        <v/>
      </c>
    </row>
    <row r="45">
      <c r="A45" s="2" t="n"/>
      <c r="B45" s="2" t="n"/>
      <c r="C45" t="str">
        <f>IF(B45="","",IFERROR(VLOOKUP(B45,Stock!$A$2:$E$200,3,FALSE),""))</f>
        <v/>
      </c>
      <c r="D45" s="4" t="str">
        <f>IF(B45="","",IFERROR(VLOOKUP(B45,Stock!$A$2:$E$200,4,FALSE),""))</f>
        <v/>
      </c>
      <c r="E45" t="str">
        <f>IF(B45="","",IFERROR(VLOOKUP(B45,Stock!$A$2:$E$200,5,FALSE),0))</f>
        <v/>
      </c>
      <c r="F45" t="str">
        <f>IF(A45="","",SUMIF(Orders!$C$2:$C$200,A45,Orders!$D$2:$D$200))</f>
        <v/>
      </c>
      <c r="G45" t="str">
        <f>IF(OR(A45="",B45=""),"",MIN(N(E45),MAX(0,N(F45)-SUMIF($A$2:A44,A45,$G$2:G44))))</f>
        <v/>
      </c>
      <c r="H45" t="str">
        <f>IF(OR(A45="",B45=""),"",MAX(0,N(F45)-SUMIF($A$2:A44,A45,$G$2:G44)-N(G45)))</f>
        <v/>
      </c>
      <c r="I45" s="2" t="n"/>
      <c r="J45" t="str">
        <f>IF(H45="","",IF(AND(N(H45)&gt;0,COUNTIF($A46:$A$100,A45)=0),"Short "&amp;H45,""))</f>
        <v/>
      </c>
    </row>
    <row r="46">
      <c r="A46" s="2" t="n"/>
      <c r="B46" s="2" t="n"/>
      <c r="C46" t="str">
        <f>IF(B46="","",IFERROR(VLOOKUP(B46,Stock!$A$2:$E$200,3,FALSE),""))</f>
        <v/>
      </c>
      <c r="D46" s="4" t="str">
        <f>IF(B46="","",IFERROR(VLOOKUP(B46,Stock!$A$2:$E$200,4,FALSE),""))</f>
        <v/>
      </c>
      <c r="E46" t="str">
        <f>IF(B46="","",IFERROR(VLOOKUP(B46,Stock!$A$2:$E$200,5,FALSE),0))</f>
        <v/>
      </c>
      <c r="F46" t="str">
        <f>IF(A46="","",SUMIF(Orders!$C$2:$C$200,A46,Orders!$D$2:$D$200))</f>
        <v/>
      </c>
      <c r="G46" t="str">
        <f>IF(OR(A46="",B46=""),"",MIN(N(E46),MAX(0,N(F46)-SUMIF($A$2:A45,A46,$G$2:G45))))</f>
        <v/>
      </c>
      <c r="H46" t="str">
        <f>IF(OR(A46="",B46=""),"",MAX(0,N(F46)-SUMIF($A$2:A45,A46,$G$2:G45)-N(G46)))</f>
        <v/>
      </c>
      <c r="I46" s="2" t="n"/>
      <c r="J46" t="str">
        <f>IF(H46="","",IF(AND(N(H46)&gt;0,COUNTIF($A47:$A$100,A46)=0),"Short "&amp;H46,""))</f>
        <v/>
      </c>
    </row>
    <row r="47">
      <c r="A47" s="2" t="n"/>
      <c r="B47" s="2" t="n"/>
      <c r="C47" t="str">
        <f>IF(B47="","",IFERROR(VLOOKUP(B47,Stock!$A$2:$E$200,3,FALSE),""))</f>
        <v/>
      </c>
      <c r="D47" s="4" t="str">
        <f>IF(B47="","",IFERROR(VLOOKUP(B47,Stock!$A$2:$E$200,4,FALSE),""))</f>
        <v/>
      </c>
      <c r="E47" t="str">
        <f>IF(B47="","",IFERROR(VLOOKUP(B47,Stock!$A$2:$E$200,5,FALSE),0))</f>
        <v/>
      </c>
      <c r="F47" t="str">
        <f>IF(A47="","",SUMIF(Orders!$C$2:$C$200,A47,Orders!$D$2:$D$200))</f>
        <v/>
      </c>
      <c r="G47" t="str">
        <f>IF(OR(A47="",B47=""),"",MIN(N(E47),MAX(0,N(F47)-SUMIF($A$2:A46,A47,$G$2:G46))))</f>
        <v/>
      </c>
      <c r="H47" t="str">
        <f>IF(OR(A47="",B47=""),"",MAX(0,N(F47)-SUMIF($A$2:A46,A47,$G$2:G46)-N(G47)))</f>
        <v/>
      </c>
      <c r="I47" s="2" t="n"/>
      <c r="J47" t="str">
        <f>IF(H47="","",IF(AND(N(H47)&gt;0,COUNTIF($A48:$A$100,A47)=0),"Short "&amp;H47,""))</f>
        <v/>
      </c>
    </row>
    <row r="48">
      <c r="A48" s="2" t="n"/>
      <c r="B48" s="2" t="n"/>
      <c r="C48" t="str">
        <f>IF(B48="","",IFERROR(VLOOKUP(B48,Stock!$A$2:$E$200,3,FALSE),""))</f>
        <v/>
      </c>
      <c r="D48" s="4" t="str">
        <f>IF(B48="","",IFERROR(VLOOKUP(B48,Stock!$A$2:$E$200,4,FALSE),""))</f>
        <v/>
      </c>
      <c r="E48" t="str">
        <f>IF(B48="","",IFERROR(VLOOKUP(B48,Stock!$A$2:$E$200,5,FALSE),0))</f>
        <v/>
      </c>
      <c r="F48" t="str">
        <f>IF(A48="","",SUMIF(Orders!$C$2:$C$200,A48,Orders!$D$2:$D$200))</f>
        <v/>
      </c>
      <c r="G48" t="str">
        <f>IF(OR(A48="",B48=""),"",MIN(N(E48),MAX(0,N(F48)-SUMIF($A$2:A47,A48,$G$2:G47))))</f>
        <v/>
      </c>
      <c r="H48" t="str">
        <f>IF(OR(A48="",B48=""),"",MAX(0,N(F48)-SUMIF($A$2:A47,A48,$G$2:G47)-N(G48)))</f>
        <v/>
      </c>
      <c r="I48" s="2" t="n"/>
      <c r="J48" t="str">
        <f>IF(H48="","",IF(AND(N(H48)&gt;0,COUNTIF($A49:$A$100,A48)=0),"Short "&amp;H48,""))</f>
        <v/>
      </c>
    </row>
    <row r="49">
      <c r="A49" s="2" t="n"/>
      <c r="B49" s="2" t="n"/>
      <c r="C49" t="str">
        <f>IF(B49="","",IFERROR(VLOOKUP(B49,Stock!$A$2:$E$200,3,FALSE),""))</f>
        <v/>
      </c>
      <c r="D49" s="4" t="str">
        <f>IF(B49="","",IFERROR(VLOOKUP(B49,Stock!$A$2:$E$200,4,FALSE),""))</f>
        <v/>
      </c>
      <c r="E49" t="str">
        <f>IF(B49="","",IFERROR(VLOOKUP(B49,Stock!$A$2:$E$200,5,FALSE),0))</f>
        <v/>
      </c>
      <c r="F49" t="str">
        <f>IF(A49="","",SUMIF(Orders!$C$2:$C$200,A49,Orders!$D$2:$D$200))</f>
        <v/>
      </c>
      <c r="G49" t="str">
        <f>IF(OR(A49="",B49=""),"",MIN(N(E49),MAX(0,N(F49)-SUMIF($A$2:A48,A49,$G$2:G48))))</f>
        <v/>
      </c>
      <c r="H49" t="str">
        <f>IF(OR(A49="",B49=""),"",MAX(0,N(F49)-SUMIF($A$2:A48,A49,$G$2:G48)-N(G49)))</f>
        <v/>
      </c>
      <c r="I49" s="2" t="n"/>
      <c r="J49" t="str">
        <f>IF(H49="","",IF(AND(N(H49)&gt;0,COUNTIF($A50:$A$100,A49)=0),"Short "&amp;H49,""))</f>
        <v/>
      </c>
    </row>
    <row r="50">
      <c r="A50" s="2" t="n"/>
      <c r="B50" s="2" t="n"/>
      <c r="C50" t="str">
        <f>IF(B50="","",IFERROR(VLOOKUP(B50,Stock!$A$2:$E$200,3,FALSE),""))</f>
        <v/>
      </c>
      <c r="D50" s="4" t="str">
        <f>IF(B50="","",IFERROR(VLOOKUP(B50,Stock!$A$2:$E$200,4,FALSE),""))</f>
        <v/>
      </c>
      <c r="E50" t="str">
        <f>IF(B50="","",IFERROR(VLOOKUP(B50,Stock!$A$2:$E$200,5,FALSE),0))</f>
        <v/>
      </c>
      <c r="F50" t="str">
        <f>IF(A50="","",SUMIF(Orders!$C$2:$C$200,A50,Orders!$D$2:$D$200))</f>
        <v/>
      </c>
      <c r="G50" t="str">
        <f>IF(OR(A50="",B50=""),"",MIN(N(E50),MAX(0,N(F50)-SUMIF($A$2:A49,A50,$G$2:G49))))</f>
        <v/>
      </c>
      <c r="H50" t="str">
        <f>IF(OR(A50="",B50=""),"",MAX(0,N(F50)-SUMIF($A$2:A49,A50,$G$2:G49)-N(G50)))</f>
        <v/>
      </c>
      <c r="I50" s="2" t="n"/>
      <c r="J50" t="str">
        <f>IF(H50="","",IF(AND(N(H50)&gt;0,COUNTIF($A51:$A$100,A50)=0),"Short "&amp;H50,""))</f>
        <v/>
      </c>
    </row>
    <row r="51">
      <c r="A51" s="2" t="n"/>
      <c r="B51" s="2" t="n"/>
      <c r="C51" t="str">
        <f>IF(B51="","",IFERROR(VLOOKUP(B51,Stock!$A$2:$E$200,3,FALSE),""))</f>
        <v/>
      </c>
      <c r="D51" s="4" t="str">
        <f>IF(B51="","",IFERROR(VLOOKUP(B51,Stock!$A$2:$E$200,4,FALSE),""))</f>
        <v/>
      </c>
      <c r="E51" t="str">
        <f>IF(B51="","",IFERROR(VLOOKUP(B51,Stock!$A$2:$E$200,5,FALSE),0))</f>
        <v/>
      </c>
      <c r="F51" t="str">
        <f>IF(A51="","",SUMIF(Orders!$C$2:$C$200,A51,Orders!$D$2:$D$200))</f>
        <v/>
      </c>
      <c r="G51" t="str">
        <f>IF(OR(A51="",B51=""),"",MIN(N(E51),MAX(0,N(F51)-SUMIF($A$2:A50,A51,$G$2:G50))))</f>
        <v/>
      </c>
      <c r="H51" t="str">
        <f>IF(OR(A51="",B51=""),"",MAX(0,N(F51)-SUMIF($A$2:A50,A51,$G$2:G50)-N(G51)))</f>
        <v/>
      </c>
      <c r="I51" s="2" t="n"/>
      <c r="J51" t="str">
        <f>IF(H51="","",IF(AND(N(H51)&gt;0,COUNTIF($A52:$A$100,A51)=0),"Short "&amp;H51,""))</f>
        <v/>
      </c>
    </row>
    <row r="52">
      <c r="A52" s="2" t="n"/>
      <c r="B52" s="2" t="n"/>
      <c r="C52" t="str">
        <f>IF(B52="","",IFERROR(VLOOKUP(B52,Stock!$A$2:$E$200,3,FALSE),""))</f>
        <v/>
      </c>
      <c r="D52" s="4" t="str">
        <f>IF(B52="","",IFERROR(VLOOKUP(B52,Stock!$A$2:$E$200,4,FALSE),""))</f>
        <v/>
      </c>
      <c r="E52" t="str">
        <f>IF(B52="","",IFERROR(VLOOKUP(B52,Stock!$A$2:$E$200,5,FALSE),0))</f>
        <v/>
      </c>
      <c r="F52" t="str">
        <f>IF(A52="","",SUMIF(Orders!$C$2:$C$200,A52,Orders!$D$2:$D$200))</f>
        <v/>
      </c>
      <c r="G52" t="str">
        <f>IF(OR(A52="",B52=""),"",MIN(N(E52),MAX(0,N(F52)-SUMIF($A$2:A51,A52,$G$2:G51))))</f>
        <v/>
      </c>
      <c r="H52" t="str">
        <f>IF(OR(A52="",B52=""),"",MAX(0,N(F52)-SUMIF($A$2:A51,A52,$G$2:G51)-N(G52)))</f>
        <v/>
      </c>
      <c r="I52" s="2" t="n"/>
      <c r="J52" t="str">
        <f>IF(H52="","",IF(AND(N(H52)&gt;0,COUNTIF($A53:$A$100,A52)=0),"Short "&amp;H52,""))</f>
        <v/>
      </c>
    </row>
    <row r="53">
      <c r="A53" s="2" t="n"/>
      <c r="B53" s="2" t="n"/>
      <c r="C53" t="str">
        <f>IF(B53="","",IFERROR(VLOOKUP(B53,Stock!$A$2:$E$200,3,FALSE),""))</f>
        <v/>
      </c>
      <c r="D53" s="4" t="str">
        <f>IF(B53="","",IFERROR(VLOOKUP(B53,Stock!$A$2:$E$200,4,FALSE),""))</f>
        <v/>
      </c>
      <c r="E53" t="str">
        <f>IF(B53="","",IFERROR(VLOOKUP(B53,Stock!$A$2:$E$200,5,FALSE),0))</f>
        <v/>
      </c>
      <c r="F53" t="str">
        <f>IF(A53="","",SUMIF(Orders!$C$2:$C$200,A53,Orders!$D$2:$D$200))</f>
        <v/>
      </c>
      <c r="G53" t="str">
        <f>IF(OR(A53="",B53=""),"",MIN(N(E53),MAX(0,N(F53)-SUMIF($A$2:A52,A53,$G$2:G52))))</f>
        <v/>
      </c>
      <c r="H53" t="str">
        <f>IF(OR(A53="",B53=""),"",MAX(0,N(F53)-SUMIF($A$2:A52,A53,$G$2:G52)-N(G53)))</f>
        <v/>
      </c>
      <c r="I53" s="2" t="n"/>
      <c r="J53" t="str">
        <f>IF(H53="","",IF(AND(N(H53)&gt;0,COUNTIF($A54:$A$100,A53)=0),"Short "&amp;H53,""))</f>
        <v/>
      </c>
    </row>
    <row r="54">
      <c r="A54" s="2" t="n"/>
      <c r="B54" s="2" t="n"/>
      <c r="C54" t="str">
        <f>IF(B54="","",IFERROR(VLOOKUP(B54,Stock!$A$2:$E$200,3,FALSE),""))</f>
        <v/>
      </c>
      <c r="D54" s="4" t="str">
        <f>IF(B54="","",IFERROR(VLOOKUP(B54,Stock!$A$2:$E$200,4,FALSE),""))</f>
        <v/>
      </c>
      <c r="E54" t="str">
        <f>IF(B54="","",IFERROR(VLOOKUP(B54,Stock!$A$2:$E$200,5,FALSE),0))</f>
        <v/>
      </c>
      <c r="F54" t="str">
        <f>IF(A54="","",SUMIF(Orders!$C$2:$C$200,A54,Orders!$D$2:$D$200))</f>
        <v/>
      </c>
      <c r="G54" t="str">
        <f>IF(OR(A54="",B54=""),"",MIN(N(E54),MAX(0,N(F54)-SUMIF($A$2:A53,A54,$G$2:G53))))</f>
        <v/>
      </c>
      <c r="H54" t="str">
        <f>IF(OR(A54="",B54=""),"",MAX(0,N(F54)-SUMIF($A$2:A53,A54,$G$2:G53)-N(G54)))</f>
        <v/>
      </c>
      <c r="I54" s="2" t="n"/>
      <c r="J54" t="str">
        <f>IF(H54="","",IF(AND(N(H54)&gt;0,COUNTIF($A55:$A$100,A54)=0),"Short "&amp;H54,""))</f>
        <v/>
      </c>
    </row>
    <row r="55">
      <c r="A55" s="2" t="n"/>
      <c r="B55" s="2" t="n"/>
      <c r="C55" t="str">
        <f>IF(B55="","",IFERROR(VLOOKUP(B55,Stock!$A$2:$E$200,3,FALSE),""))</f>
        <v/>
      </c>
      <c r="D55" s="4" t="str">
        <f>IF(B55="","",IFERROR(VLOOKUP(B55,Stock!$A$2:$E$200,4,FALSE),""))</f>
        <v/>
      </c>
      <c r="E55" t="str">
        <f>IF(B55="","",IFERROR(VLOOKUP(B55,Stock!$A$2:$E$200,5,FALSE),0))</f>
        <v/>
      </c>
      <c r="F55" t="str">
        <f>IF(A55="","",SUMIF(Orders!$C$2:$C$200,A55,Orders!$D$2:$D$200))</f>
        <v/>
      </c>
      <c r="G55" t="str">
        <f>IF(OR(A55="",B55=""),"",MIN(N(E55),MAX(0,N(F55)-SUMIF($A$2:A54,A55,$G$2:G54))))</f>
        <v/>
      </c>
      <c r="H55" t="str">
        <f>IF(OR(A55="",B55=""),"",MAX(0,N(F55)-SUMIF($A$2:A54,A55,$G$2:G54)-N(G55)))</f>
        <v/>
      </c>
      <c r="I55" s="2" t="n"/>
      <c r="J55" t="str">
        <f>IF(H55="","",IF(AND(N(H55)&gt;0,COUNTIF($A56:$A$100,A55)=0),"Short "&amp;H55,""))</f>
        <v/>
      </c>
    </row>
    <row r="56">
      <c r="A56" s="2" t="n"/>
      <c r="B56" s="2" t="n"/>
      <c r="C56" t="str">
        <f>IF(B56="","",IFERROR(VLOOKUP(B56,Stock!$A$2:$E$200,3,FALSE),""))</f>
        <v/>
      </c>
      <c r="D56" s="4" t="str">
        <f>IF(B56="","",IFERROR(VLOOKUP(B56,Stock!$A$2:$E$200,4,FALSE),""))</f>
        <v/>
      </c>
      <c r="E56" t="str">
        <f>IF(B56="","",IFERROR(VLOOKUP(B56,Stock!$A$2:$E$200,5,FALSE),0))</f>
        <v/>
      </c>
      <c r="F56" t="str">
        <f>IF(A56="","",SUMIF(Orders!$C$2:$C$200,A56,Orders!$D$2:$D$200))</f>
        <v/>
      </c>
      <c r="G56" t="str">
        <f>IF(OR(A56="",B56=""),"",MIN(N(E56),MAX(0,N(F56)-SUMIF($A$2:A55,A56,$G$2:G55))))</f>
        <v/>
      </c>
      <c r="H56" t="str">
        <f>IF(OR(A56="",B56=""),"",MAX(0,N(F56)-SUMIF($A$2:A55,A56,$G$2:G55)-N(G56)))</f>
        <v/>
      </c>
      <c r="I56" s="2" t="n"/>
      <c r="J56" t="str">
        <f>IF(H56="","",IF(AND(N(H56)&gt;0,COUNTIF($A57:$A$100,A56)=0),"Short "&amp;H56,""))</f>
        <v/>
      </c>
    </row>
    <row r="57">
      <c r="A57" s="2" t="n"/>
      <c r="B57" s="2" t="n"/>
      <c r="C57" t="str">
        <f>IF(B57="","",IFERROR(VLOOKUP(B57,Stock!$A$2:$E$200,3,FALSE),""))</f>
        <v/>
      </c>
      <c r="D57" s="4" t="str">
        <f>IF(B57="","",IFERROR(VLOOKUP(B57,Stock!$A$2:$E$200,4,FALSE),""))</f>
        <v/>
      </c>
      <c r="E57" t="str">
        <f>IF(B57="","",IFERROR(VLOOKUP(B57,Stock!$A$2:$E$200,5,FALSE),0))</f>
        <v/>
      </c>
      <c r="F57" t="str">
        <f>IF(A57="","",SUMIF(Orders!$C$2:$C$200,A57,Orders!$D$2:$D$200))</f>
        <v/>
      </c>
      <c r="G57" t="str">
        <f>IF(OR(A57="",B57=""),"",MIN(N(E57),MAX(0,N(F57)-SUMIF($A$2:A56,A57,$G$2:G56))))</f>
        <v/>
      </c>
      <c r="H57" t="str">
        <f>IF(OR(A57="",B57=""),"",MAX(0,N(F57)-SUMIF($A$2:A56,A57,$G$2:G56)-N(G57)))</f>
        <v/>
      </c>
      <c r="I57" s="2" t="n"/>
      <c r="J57" t="str">
        <f>IF(H57="","",IF(AND(N(H57)&gt;0,COUNTIF($A58:$A$100,A57)=0),"Short "&amp;H57,""))</f>
        <v/>
      </c>
    </row>
    <row r="58">
      <c r="A58" s="2" t="n"/>
      <c r="B58" s="2" t="n"/>
      <c r="C58" t="str">
        <f>IF(B58="","",IFERROR(VLOOKUP(B58,Stock!$A$2:$E$200,3,FALSE),""))</f>
        <v/>
      </c>
      <c r="D58" s="4" t="str">
        <f>IF(B58="","",IFERROR(VLOOKUP(B58,Stock!$A$2:$E$200,4,FALSE),""))</f>
        <v/>
      </c>
      <c r="E58" t="str">
        <f>IF(B58="","",IFERROR(VLOOKUP(B58,Stock!$A$2:$E$200,5,FALSE),0))</f>
        <v/>
      </c>
      <c r="F58" t="str">
        <f>IF(A58="","",SUMIF(Orders!$C$2:$C$200,A58,Orders!$D$2:$D$200))</f>
        <v/>
      </c>
      <c r="G58" t="str">
        <f>IF(OR(A58="",B58=""),"",MIN(N(E58),MAX(0,N(F58)-SUMIF($A$2:A57,A58,$G$2:G57))))</f>
        <v/>
      </c>
      <c r="H58" t="str">
        <f>IF(OR(A58="",B58=""),"",MAX(0,N(F58)-SUMIF($A$2:A57,A58,$G$2:G57)-N(G58)))</f>
        <v/>
      </c>
      <c r="I58" s="2" t="n"/>
      <c r="J58" t="str">
        <f>IF(H58="","",IF(AND(N(H58)&gt;0,COUNTIF($A59:$A$100,A58)=0),"Short "&amp;H58,""))</f>
        <v/>
      </c>
    </row>
    <row r="59">
      <c r="A59" s="2" t="n"/>
      <c r="B59" s="2" t="n"/>
      <c r="C59" t="str">
        <f>IF(B59="","",IFERROR(VLOOKUP(B59,Stock!$A$2:$E$200,3,FALSE),""))</f>
        <v/>
      </c>
      <c r="D59" s="4" t="str">
        <f>IF(B59="","",IFERROR(VLOOKUP(B59,Stock!$A$2:$E$200,4,FALSE),""))</f>
        <v/>
      </c>
      <c r="E59" t="str">
        <f>IF(B59="","",IFERROR(VLOOKUP(B59,Stock!$A$2:$E$200,5,FALSE),0))</f>
        <v/>
      </c>
      <c r="F59" t="str">
        <f>IF(A59="","",SUMIF(Orders!$C$2:$C$200,A59,Orders!$D$2:$D$200))</f>
        <v/>
      </c>
      <c r="G59" t="str">
        <f>IF(OR(A59="",B59=""),"",MIN(N(E59),MAX(0,N(F59)-SUMIF($A$2:A58,A59,$G$2:G58))))</f>
        <v/>
      </c>
      <c r="H59" t="str">
        <f>IF(OR(A59="",B59=""),"",MAX(0,N(F59)-SUMIF($A$2:A58,A59,$G$2:G58)-N(G59)))</f>
        <v/>
      </c>
      <c r="I59" s="2" t="n"/>
      <c r="J59" t="str">
        <f>IF(H59="","",IF(AND(N(H59)&gt;0,COUNTIF($A60:$A$100,A59)=0),"Short "&amp;H59,""))</f>
        <v/>
      </c>
    </row>
    <row r="60">
      <c r="A60" s="2" t="n"/>
      <c r="B60" s="2" t="n"/>
      <c r="C60" t="str">
        <f>IF(B60="","",IFERROR(VLOOKUP(B60,Stock!$A$2:$E$200,3,FALSE),""))</f>
        <v/>
      </c>
      <c r="D60" s="4" t="str">
        <f>IF(B60="","",IFERROR(VLOOKUP(B60,Stock!$A$2:$E$200,4,FALSE),""))</f>
        <v/>
      </c>
      <c r="E60" t="str">
        <f>IF(B60="","",IFERROR(VLOOKUP(B60,Stock!$A$2:$E$200,5,FALSE),0))</f>
        <v/>
      </c>
      <c r="F60" t="str">
        <f>IF(A60="","",SUMIF(Orders!$C$2:$C$200,A60,Orders!$D$2:$D$200))</f>
        <v/>
      </c>
      <c r="G60" t="str">
        <f>IF(OR(A60="",B60=""),"",MIN(N(E60),MAX(0,N(F60)-SUMIF($A$2:A59,A60,$G$2:G59))))</f>
        <v/>
      </c>
      <c r="H60" t="str">
        <f>IF(OR(A60="",B60=""),"",MAX(0,N(F60)-SUMIF($A$2:A59,A60,$G$2:G59)-N(G60)))</f>
        <v/>
      </c>
      <c r="I60" s="2" t="n"/>
      <c r="J60" t="str">
        <f>IF(H60="","",IF(AND(N(H60)&gt;0,COUNTIF($A61:$A$100,A60)=0),"Short "&amp;H60,""))</f>
        <v/>
      </c>
    </row>
    <row r="61">
      <c r="A61" s="2" t="n"/>
      <c r="B61" s="2" t="n"/>
      <c r="C61" t="str">
        <f>IF(B61="","",IFERROR(VLOOKUP(B61,Stock!$A$2:$E$200,3,FALSE),""))</f>
        <v/>
      </c>
      <c r="D61" s="4" t="str">
        <f>IF(B61="","",IFERROR(VLOOKUP(B61,Stock!$A$2:$E$200,4,FALSE),""))</f>
        <v/>
      </c>
      <c r="E61" t="str">
        <f>IF(B61="","",IFERROR(VLOOKUP(B61,Stock!$A$2:$E$200,5,FALSE),0))</f>
        <v/>
      </c>
      <c r="F61" t="str">
        <f>IF(A61="","",SUMIF(Orders!$C$2:$C$200,A61,Orders!$D$2:$D$200))</f>
        <v/>
      </c>
      <c r="G61" t="str">
        <f>IF(OR(A61="",B61=""),"",MIN(N(E61),MAX(0,N(F61)-SUMIF($A$2:A60,A61,$G$2:G60))))</f>
        <v/>
      </c>
      <c r="H61" t="str">
        <f>IF(OR(A61="",B61=""),"",MAX(0,N(F61)-SUMIF($A$2:A60,A61,$G$2:G60)-N(G61)))</f>
        <v/>
      </c>
      <c r="I61" s="2" t="n"/>
      <c r="J61" t="str">
        <f>IF(H61="","",IF(AND(N(H61)&gt;0,COUNTIF($A62:$A$100,A61)=0),"Short "&amp;H61,""))</f>
        <v/>
      </c>
    </row>
    <row r="62">
      <c r="A62" s="2" t="n"/>
      <c r="B62" s="2" t="n"/>
      <c r="C62" t="str">
        <f>IF(B62="","",IFERROR(VLOOKUP(B62,Stock!$A$2:$E$200,3,FALSE),""))</f>
        <v/>
      </c>
      <c r="D62" s="4" t="str">
        <f>IF(B62="","",IFERROR(VLOOKUP(B62,Stock!$A$2:$E$200,4,FALSE),""))</f>
        <v/>
      </c>
      <c r="E62" t="str">
        <f>IF(B62="","",IFERROR(VLOOKUP(B62,Stock!$A$2:$E$200,5,FALSE),0))</f>
        <v/>
      </c>
      <c r="F62" t="str">
        <f>IF(A62="","",SUMIF(Orders!$C$2:$C$200,A62,Orders!$D$2:$D$200))</f>
        <v/>
      </c>
      <c r="G62" t="str">
        <f>IF(OR(A62="",B62=""),"",MIN(N(E62),MAX(0,N(F62)-SUMIF($A$2:A61,A62,$G$2:G61))))</f>
        <v/>
      </c>
      <c r="H62" t="str">
        <f>IF(OR(A62="",B62=""),"",MAX(0,N(F62)-SUMIF($A$2:A61,A62,$G$2:G61)-N(G62)))</f>
        <v/>
      </c>
      <c r="I62" s="2" t="n"/>
      <c r="J62" t="str">
        <f>IF(H62="","",IF(AND(N(H62)&gt;0,COUNTIF($A63:$A$100,A62)=0),"Short "&amp;H62,""))</f>
        <v/>
      </c>
    </row>
    <row r="63">
      <c r="A63" s="2" t="n"/>
      <c r="B63" s="2" t="n"/>
      <c r="C63" t="str">
        <f>IF(B63="","",IFERROR(VLOOKUP(B63,Stock!$A$2:$E$200,3,FALSE),""))</f>
        <v/>
      </c>
      <c r="D63" s="4" t="str">
        <f>IF(B63="","",IFERROR(VLOOKUP(B63,Stock!$A$2:$E$200,4,FALSE),""))</f>
        <v/>
      </c>
      <c r="E63" t="str">
        <f>IF(B63="","",IFERROR(VLOOKUP(B63,Stock!$A$2:$E$200,5,FALSE),0))</f>
        <v/>
      </c>
      <c r="F63" t="str">
        <f>IF(A63="","",SUMIF(Orders!$C$2:$C$200,A63,Orders!$D$2:$D$200))</f>
        <v/>
      </c>
      <c r="G63" t="str">
        <f>IF(OR(A63="",B63=""),"",MIN(N(E63),MAX(0,N(F63)-SUMIF($A$2:A62,A63,$G$2:G62))))</f>
        <v/>
      </c>
      <c r="H63" t="str">
        <f>IF(OR(A63="",B63=""),"",MAX(0,N(F63)-SUMIF($A$2:A62,A63,$G$2:G62)-N(G63)))</f>
        <v/>
      </c>
      <c r="I63" s="2" t="n"/>
      <c r="J63" t="str">
        <f>IF(H63="","",IF(AND(N(H63)&gt;0,COUNTIF($A64:$A$100,A63)=0),"Short "&amp;H63,""))</f>
        <v/>
      </c>
    </row>
    <row r="64">
      <c r="A64" s="2" t="n"/>
      <c r="B64" s="2" t="n"/>
      <c r="C64" t="str">
        <f>IF(B64="","",IFERROR(VLOOKUP(B64,Stock!$A$2:$E$200,3,FALSE),""))</f>
        <v/>
      </c>
      <c r="D64" s="4" t="str">
        <f>IF(B64="","",IFERROR(VLOOKUP(B64,Stock!$A$2:$E$200,4,FALSE),""))</f>
        <v/>
      </c>
      <c r="E64" t="str">
        <f>IF(B64="","",IFERROR(VLOOKUP(B64,Stock!$A$2:$E$200,5,FALSE),0))</f>
        <v/>
      </c>
      <c r="F64" t="str">
        <f>IF(A64="","",SUMIF(Orders!$C$2:$C$200,A64,Orders!$D$2:$D$200))</f>
        <v/>
      </c>
      <c r="G64" t="str">
        <f>IF(OR(A64="",B64=""),"",MIN(N(E64),MAX(0,N(F64)-SUMIF($A$2:A63,A64,$G$2:G63))))</f>
        <v/>
      </c>
      <c r="H64" t="str">
        <f>IF(OR(A64="",B64=""),"",MAX(0,N(F64)-SUMIF($A$2:A63,A64,$G$2:G63)-N(G64)))</f>
        <v/>
      </c>
      <c r="I64" s="2" t="n"/>
      <c r="J64" t="str">
        <f>IF(H64="","",IF(AND(N(H64)&gt;0,COUNTIF($A65:$A$100,A64)=0),"Short "&amp;H64,""))</f>
        <v/>
      </c>
    </row>
    <row r="65">
      <c r="A65" s="2" t="n"/>
      <c r="B65" s="2" t="n"/>
      <c r="C65" t="str">
        <f>IF(B65="","",IFERROR(VLOOKUP(B65,Stock!$A$2:$E$200,3,FALSE),""))</f>
        <v/>
      </c>
      <c r="D65" s="4" t="str">
        <f>IF(B65="","",IFERROR(VLOOKUP(B65,Stock!$A$2:$E$200,4,FALSE),""))</f>
        <v/>
      </c>
      <c r="E65" t="str">
        <f>IF(B65="","",IFERROR(VLOOKUP(B65,Stock!$A$2:$E$200,5,FALSE),0))</f>
        <v/>
      </c>
      <c r="F65" t="str">
        <f>IF(A65="","",SUMIF(Orders!$C$2:$C$200,A65,Orders!$D$2:$D$200))</f>
        <v/>
      </c>
      <c r="G65" t="str">
        <f>IF(OR(A65="",B65=""),"",MIN(N(E65),MAX(0,N(F65)-SUMIF($A$2:A64,A65,$G$2:G64))))</f>
        <v/>
      </c>
      <c r="H65" t="str">
        <f>IF(OR(A65="",B65=""),"",MAX(0,N(F65)-SUMIF($A$2:A64,A65,$G$2:G64)-N(G65)))</f>
        <v/>
      </c>
      <c r="I65" s="2" t="n"/>
      <c r="J65" t="str">
        <f>IF(H65="","",IF(AND(N(H65)&gt;0,COUNTIF($A66:$A$100,A65)=0),"Short "&amp;H65,""))</f>
        <v/>
      </c>
    </row>
    <row r="66">
      <c r="A66" s="2" t="n"/>
      <c r="B66" s="2" t="n"/>
      <c r="C66" t="str">
        <f>IF(B66="","",IFERROR(VLOOKUP(B66,Stock!$A$2:$E$200,3,FALSE),""))</f>
        <v/>
      </c>
      <c r="D66" s="4" t="str">
        <f>IF(B66="","",IFERROR(VLOOKUP(B66,Stock!$A$2:$E$200,4,FALSE),""))</f>
        <v/>
      </c>
      <c r="E66" t="str">
        <f>IF(B66="","",IFERROR(VLOOKUP(B66,Stock!$A$2:$E$200,5,FALSE),0))</f>
        <v/>
      </c>
      <c r="F66" t="str">
        <f>IF(A66="","",SUMIF(Orders!$C$2:$C$200,A66,Orders!$D$2:$D$200))</f>
        <v/>
      </c>
      <c r="G66" t="str">
        <f>IF(OR(A66="",B66=""),"",MIN(N(E66),MAX(0,N(F66)-SUMIF($A$2:A65,A66,$G$2:G65))))</f>
        <v/>
      </c>
      <c r="H66" t="str">
        <f>IF(OR(A66="",B66=""),"",MAX(0,N(F66)-SUMIF($A$2:A65,A66,$G$2:G65)-N(G66)))</f>
        <v/>
      </c>
      <c r="I66" s="2" t="n"/>
      <c r="J66" t="str">
        <f>IF(H66="","",IF(AND(N(H66)&gt;0,COUNTIF($A67:$A$100,A66)=0),"Short "&amp;H66,""))</f>
        <v/>
      </c>
    </row>
    <row r="67">
      <c r="A67" s="2" t="n"/>
      <c r="B67" s="2" t="n"/>
      <c r="C67" t="str">
        <f>IF(B67="","",IFERROR(VLOOKUP(B67,Stock!$A$2:$E$200,3,FALSE),""))</f>
        <v/>
      </c>
      <c r="D67" s="4" t="str">
        <f>IF(B67="","",IFERROR(VLOOKUP(B67,Stock!$A$2:$E$200,4,FALSE),""))</f>
        <v/>
      </c>
      <c r="E67" t="str">
        <f>IF(B67="","",IFERROR(VLOOKUP(B67,Stock!$A$2:$E$200,5,FALSE),0))</f>
        <v/>
      </c>
      <c r="F67" t="str">
        <f>IF(A67="","",SUMIF(Orders!$C$2:$C$200,A67,Orders!$D$2:$D$200))</f>
        <v/>
      </c>
      <c r="G67" t="str">
        <f>IF(OR(A67="",B67=""),"",MIN(N(E67),MAX(0,N(F67)-SUMIF($A$2:A66,A67,$G$2:G66))))</f>
        <v/>
      </c>
      <c r="H67" t="str">
        <f>IF(OR(A67="",B67=""),"",MAX(0,N(F67)-SUMIF($A$2:A66,A67,$G$2:G66)-N(G67)))</f>
        <v/>
      </c>
      <c r="I67" s="2" t="n"/>
      <c r="J67" t="str">
        <f>IF(H67="","",IF(AND(N(H67)&gt;0,COUNTIF($A68:$A$100,A67)=0),"Short "&amp;H67,""))</f>
        <v/>
      </c>
    </row>
    <row r="68">
      <c r="A68" s="2" t="n"/>
      <c r="B68" s="2" t="n"/>
      <c r="C68" t="str">
        <f>IF(B68="","",IFERROR(VLOOKUP(B68,Stock!$A$2:$E$200,3,FALSE),""))</f>
        <v/>
      </c>
      <c r="D68" s="4" t="str">
        <f>IF(B68="","",IFERROR(VLOOKUP(B68,Stock!$A$2:$E$200,4,FALSE),""))</f>
        <v/>
      </c>
      <c r="E68" t="str">
        <f>IF(B68="","",IFERROR(VLOOKUP(B68,Stock!$A$2:$E$200,5,FALSE),0))</f>
        <v/>
      </c>
      <c r="F68" t="str">
        <f>IF(A68="","",SUMIF(Orders!$C$2:$C$200,A68,Orders!$D$2:$D$200))</f>
        <v/>
      </c>
      <c r="G68" t="str">
        <f>IF(OR(A68="",B68=""),"",MIN(N(E68),MAX(0,N(F68)-SUMIF($A$2:A67,A68,$G$2:G67))))</f>
        <v/>
      </c>
      <c r="H68" t="str">
        <f>IF(OR(A68="",B68=""),"",MAX(0,N(F68)-SUMIF($A$2:A67,A68,$G$2:G67)-N(G68)))</f>
        <v/>
      </c>
      <c r="I68" s="2" t="n"/>
      <c r="J68" t="str">
        <f>IF(H68="","",IF(AND(N(H68)&gt;0,COUNTIF($A69:$A$100,A68)=0),"Short "&amp;H68,""))</f>
        <v/>
      </c>
    </row>
    <row r="69">
      <c r="A69" s="2" t="n"/>
      <c r="B69" s="2" t="n"/>
      <c r="C69" t="str">
        <f>IF(B69="","",IFERROR(VLOOKUP(B69,Stock!$A$2:$E$200,3,FALSE),""))</f>
        <v/>
      </c>
      <c r="D69" s="4" t="str">
        <f>IF(B69="","",IFERROR(VLOOKUP(B69,Stock!$A$2:$E$200,4,FALSE),""))</f>
        <v/>
      </c>
      <c r="E69" t="str">
        <f>IF(B69="","",IFERROR(VLOOKUP(B69,Stock!$A$2:$E$200,5,FALSE),0))</f>
        <v/>
      </c>
      <c r="F69" t="str">
        <f>IF(A69="","",SUMIF(Orders!$C$2:$C$200,A69,Orders!$D$2:$D$200))</f>
        <v/>
      </c>
      <c r="G69" t="str">
        <f>IF(OR(A69="",B69=""),"",MIN(N(E69),MAX(0,N(F69)-SUMIF($A$2:A68,A69,$G$2:G68))))</f>
        <v/>
      </c>
      <c r="H69" t="str">
        <f>IF(OR(A69="",B69=""),"",MAX(0,N(F69)-SUMIF($A$2:A68,A69,$G$2:G68)-N(G69)))</f>
        <v/>
      </c>
      <c r="I69" s="2" t="n"/>
      <c r="J69" t="str">
        <f>IF(H69="","",IF(AND(N(H69)&gt;0,COUNTIF($A70:$A$100,A69)=0),"Short "&amp;H69,""))</f>
        <v/>
      </c>
    </row>
    <row r="70">
      <c r="A70" s="2" t="n"/>
      <c r="B70" s="2" t="n"/>
      <c r="C70" t="str">
        <f>IF(B70="","",IFERROR(VLOOKUP(B70,Stock!$A$2:$E$200,3,FALSE),""))</f>
        <v/>
      </c>
      <c r="D70" s="4" t="str">
        <f>IF(B70="","",IFERROR(VLOOKUP(B70,Stock!$A$2:$E$200,4,FALSE),""))</f>
        <v/>
      </c>
      <c r="E70" t="str">
        <f>IF(B70="","",IFERROR(VLOOKUP(B70,Stock!$A$2:$E$200,5,FALSE),0))</f>
        <v/>
      </c>
      <c r="F70" t="str">
        <f>IF(A70="","",SUMIF(Orders!$C$2:$C$200,A70,Orders!$D$2:$D$200))</f>
        <v/>
      </c>
      <c r="G70" t="str">
        <f>IF(OR(A70="",B70=""),"",MIN(N(E70),MAX(0,N(F70)-SUMIF($A$2:A69,A70,$G$2:G69))))</f>
        <v/>
      </c>
      <c r="H70" t="str">
        <f>IF(OR(A70="",B70=""),"",MAX(0,N(F70)-SUMIF($A$2:A69,A70,$G$2:G69)-N(G70)))</f>
        <v/>
      </c>
      <c r="I70" s="2" t="n"/>
      <c r="J70" t="str">
        <f>IF(H70="","",IF(AND(N(H70)&gt;0,COUNTIF($A71:$A$100,A70)=0),"Short "&amp;H70,""))</f>
        <v/>
      </c>
    </row>
    <row r="71">
      <c r="A71" s="2" t="n"/>
      <c r="B71" s="2" t="n"/>
      <c r="C71" t="str">
        <f>IF(B71="","",IFERROR(VLOOKUP(B71,Stock!$A$2:$E$200,3,FALSE),""))</f>
        <v/>
      </c>
      <c r="D71" s="4" t="str">
        <f>IF(B71="","",IFERROR(VLOOKUP(B71,Stock!$A$2:$E$200,4,FALSE),""))</f>
        <v/>
      </c>
      <c r="E71" t="str">
        <f>IF(B71="","",IFERROR(VLOOKUP(B71,Stock!$A$2:$E$200,5,FALSE),0))</f>
        <v/>
      </c>
      <c r="F71" t="str">
        <f>IF(A71="","",SUMIF(Orders!$C$2:$C$200,A71,Orders!$D$2:$D$200))</f>
        <v/>
      </c>
      <c r="G71" t="str">
        <f>IF(OR(A71="",B71=""),"",MIN(N(E71),MAX(0,N(F71)-SUMIF($A$2:A70,A71,$G$2:G70))))</f>
        <v/>
      </c>
      <c r="H71" t="str">
        <f>IF(OR(A71="",B71=""),"",MAX(0,N(F71)-SUMIF($A$2:A70,A71,$G$2:G70)-N(G71)))</f>
        <v/>
      </c>
      <c r="I71" s="2" t="n"/>
      <c r="J71" t="str">
        <f>IF(H71="","",IF(AND(N(H71)&gt;0,COUNTIF($A72:$A$100,A71)=0),"Short "&amp;H71,""))</f>
        <v/>
      </c>
    </row>
    <row r="72">
      <c r="A72" s="2" t="n"/>
      <c r="B72" s="2" t="n"/>
      <c r="C72" t="str">
        <f>IF(B72="","",IFERROR(VLOOKUP(B72,Stock!$A$2:$E$200,3,FALSE),""))</f>
        <v/>
      </c>
      <c r="D72" s="4" t="str">
        <f>IF(B72="","",IFERROR(VLOOKUP(B72,Stock!$A$2:$E$200,4,FALSE),""))</f>
        <v/>
      </c>
      <c r="E72" t="str">
        <f>IF(B72="","",IFERROR(VLOOKUP(B72,Stock!$A$2:$E$200,5,FALSE),0))</f>
        <v/>
      </c>
      <c r="F72" t="str">
        <f>IF(A72="","",SUMIF(Orders!$C$2:$C$200,A72,Orders!$D$2:$D$200))</f>
        <v/>
      </c>
      <c r="G72" t="str">
        <f>IF(OR(A72="",B72=""),"",MIN(N(E72),MAX(0,N(F72)-SUMIF($A$2:A71,A72,$G$2:G71))))</f>
        <v/>
      </c>
      <c r="H72" t="str">
        <f>IF(OR(A72="",B72=""),"",MAX(0,N(F72)-SUMIF($A$2:A71,A72,$G$2:G71)-N(G72)))</f>
        <v/>
      </c>
      <c r="I72" s="2" t="n"/>
      <c r="J72" t="str">
        <f>IF(H72="","",IF(AND(N(H72)&gt;0,COUNTIF($A73:$A$100,A72)=0),"Short "&amp;H72,""))</f>
        <v/>
      </c>
    </row>
    <row r="73">
      <c r="A73" s="2" t="n"/>
      <c r="B73" s="2" t="n"/>
      <c r="C73" t="str">
        <f>IF(B73="","",IFERROR(VLOOKUP(B73,Stock!$A$2:$E$200,3,FALSE),""))</f>
        <v/>
      </c>
      <c r="D73" s="4" t="str">
        <f>IF(B73="","",IFERROR(VLOOKUP(B73,Stock!$A$2:$E$200,4,FALSE),""))</f>
        <v/>
      </c>
      <c r="E73" t="str">
        <f>IF(B73="","",IFERROR(VLOOKUP(B73,Stock!$A$2:$E$200,5,FALSE),0))</f>
        <v/>
      </c>
      <c r="F73" t="str">
        <f>IF(A73="","",SUMIF(Orders!$C$2:$C$200,A73,Orders!$D$2:$D$200))</f>
        <v/>
      </c>
      <c r="G73" t="str">
        <f>IF(OR(A73="",B73=""),"",MIN(N(E73),MAX(0,N(F73)-SUMIF($A$2:A72,A73,$G$2:G72))))</f>
        <v/>
      </c>
      <c r="H73" t="str">
        <f>IF(OR(A73="",B73=""),"",MAX(0,N(F73)-SUMIF($A$2:A72,A73,$G$2:G72)-N(G73)))</f>
        <v/>
      </c>
      <c r="I73" s="2" t="n"/>
      <c r="J73" t="str">
        <f>IF(H73="","",IF(AND(N(H73)&gt;0,COUNTIF($A74:$A$100,A73)=0),"Short "&amp;H73,""))</f>
        <v/>
      </c>
    </row>
    <row r="74">
      <c r="A74" s="2" t="n"/>
      <c r="B74" s="2" t="n"/>
      <c r="C74" t="str">
        <f>IF(B74="","",IFERROR(VLOOKUP(B74,Stock!$A$2:$E$200,3,FALSE),""))</f>
        <v/>
      </c>
      <c r="D74" s="4" t="str">
        <f>IF(B74="","",IFERROR(VLOOKUP(B74,Stock!$A$2:$E$200,4,FALSE),""))</f>
        <v/>
      </c>
      <c r="E74" t="str">
        <f>IF(B74="","",IFERROR(VLOOKUP(B74,Stock!$A$2:$E$200,5,FALSE),0))</f>
        <v/>
      </c>
      <c r="F74" t="str">
        <f>IF(A74="","",SUMIF(Orders!$C$2:$C$200,A74,Orders!$D$2:$D$200))</f>
        <v/>
      </c>
      <c r="G74" t="str">
        <f>IF(OR(A74="",B74=""),"",MIN(N(E74),MAX(0,N(F74)-SUMIF($A$2:A73,A74,$G$2:G73))))</f>
        <v/>
      </c>
      <c r="H74" t="str">
        <f>IF(OR(A74="",B74=""),"",MAX(0,N(F74)-SUMIF($A$2:A73,A74,$G$2:G73)-N(G74)))</f>
        <v/>
      </c>
      <c r="I74" s="2" t="n"/>
      <c r="J74" t="str">
        <f>IF(H74="","",IF(AND(N(H74)&gt;0,COUNTIF($A75:$A$100,A74)=0),"Short "&amp;H74,""))</f>
        <v/>
      </c>
    </row>
    <row r="75">
      <c r="A75" s="2" t="n"/>
      <c r="B75" s="2" t="n"/>
      <c r="C75" t="str">
        <f>IF(B75="","",IFERROR(VLOOKUP(B75,Stock!$A$2:$E$200,3,FALSE),""))</f>
        <v/>
      </c>
      <c r="D75" s="4" t="str">
        <f>IF(B75="","",IFERROR(VLOOKUP(B75,Stock!$A$2:$E$200,4,FALSE),""))</f>
        <v/>
      </c>
      <c r="E75" t="str">
        <f>IF(B75="","",IFERROR(VLOOKUP(B75,Stock!$A$2:$E$200,5,FALSE),0))</f>
        <v/>
      </c>
      <c r="F75" t="str">
        <f>IF(A75="","",SUMIF(Orders!$C$2:$C$200,A75,Orders!$D$2:$D$200))</f>
        <v/>
      </c>
      <c r="G75" t="str">
        <f>IF(OR(A75="",B75=""),"",MIN(N(E75),MAX(0,N(F75)-SUMIF($A$2:A74,A75,$G$2:G74))))</f>
        <v/>
      </c>
      <c r="H75" t="str">
        <f>IF(OR(A75="",B75=""),"",MAX(0,N(F75)-SUMIF($A$2:A74,A75,$G$2:G74)-N(G75)))</f>
        <v/>
      </c>
      <c r="I75" s="2" t="n"/>
      <c r="J75" t="str">
        <f>IF(H75="","",IF(AND(N(H75)&gt;0,COUNTIF($A76:$A$100,A75)=0),"Short "&amp;H75,""))</f>
        <v/>
      </c>
    </row>
    <row r="76">
      <c r="A76" s="2" t="n"/>
      <c r="B76" s="2" t="n"/>
      <c r="C76" t="str">
        <f>IF(B76="","",IFERROR(VLOOKUP(B76,Stock!$A$2:$E$200,3,FALSE),""))</f>
        <v/>
      </c>
      <c r="D76" s="4" t="str">
        <f>IF(B76="","",IFERROR(VLOOKUP(B76,Stock!$A$2:$E$200,4,FALSE),""))</f>
        <v/>
      </c>
      <c r="E76" t="str">
        <f>IF(B76="","",IFERROR(VLOOKUP(B76,Stock!$A$2:$E$200,5,FALSE),0))</f>
        <v/>
      </c>
      <c r="F76" t="str">
        <f>IF(A76="","",SUMIF(Orders!$C$2:$C$200,A76,Orders!$D$2:$D$200))</f>
        <v/>
      </c>
      <c r="G76" t="str">
        <f>IF(OR(A76="",B76=""),"",MIN(N(E76),MAX(0,N(F76)-SUMIF($A$2:A75,A76,$G$2:G75))))</f>
        <v/>
      </c>
      <c r="H76" t="str">
        <f>IF(OR(A76="",B76=""),"",MAX(0,N(F76)-SUMIF($A$2:A75,A76,$G$2:G75)-N(G76)))</f>
        <v/>
      </c>
      <c r="I76" s="2" t="n"/>
      <c r="J76" t="str">
        <f>IF(H76="","",IF(AND(N(H76)&gt;0,COUNTIF($A77:$A$100,A76)=0),"Short "&amp;H76,""))</f>
        <v/>
      </c>
    </row>
    <row r="77">
      <c r="A77" s="2" t="n"/>
      <c r="B77" s="2" t="n"/>
      <c r="C77" t="str">
        <f>IF(B77="","",IFERROR(VLOOKUP(B77,Stock!$A$2:$E$200,3,FALSE),""))</f>
        <v/>
      </c>
      <c r="D77" s="4" t="str">
        <f>IF(B77="","",IFERROR(VLOOKUP(B77,Stock!$A$2:$E$200,4,FALSE),""))</f>
        <v/>
      </c>
      <c r="E77" t="str">
        <f>IF(B77="","",IFERROR(VLOOKUP(B77,Stock!$A$2:$E$200,5,FALSE),0))</f>
        <v/>
      </c>
      <c r="F77" t="str">
        <f>IF(A77="","",SUMIF(Orders!$C$2:$C$200,A77,Orders!$D$2:$D$200))</f>
        <v/>
      </c>
      <c r="G77" t="str">
        <f>IF(OR(A77="",B77=""),"",MIN(N(E77),MAX(0,N(F77)-SUMIF($A$2:A76,A77,$G$2:G76))))</f>
        <v/>
      </c>
      <c r="H77" t="str">
        <f>IF(OR(A77="",B77=""),"",MAX(0,N(F77)-SUMIF($A$2:A76,A77,$G$2:G76)-N(G77)))</f>
        <v/>
      </c>
      <c r="I77" s="2" t="n"/>
      <c r="J77" t="str">
        <f>IF(H77="","",IF(AND(N(H77)&gt;0,COUNTIF($A78:$A$100,A77)=0),"Short "&amp;H77,""))</f>
        <v/>
      </c>
    </row>
    <row r="78">
      <c r="A78" s="2" t="n"/>
      <c r="B78" s="2" t="n"/>
      <c r="C78" t="str">
        <f>IF(B78="","",IFERROR(VLOOKUP(B78,Stock!$A$2:$E$200,3,FALSE),""))</f>
        <v/>
      </c>
      <c r="D78" s="4" t="str">
        <f>IF(B78="","",IFERROR(VLOOKUP(B78,Stock!$A$2:$E$200,4,FALSE),""))</f>
        <v/>
      </c>
      <c r="E78" t="str">
        <f>IF(B78="","",IFERROR(VLOOKUP(B78,Stock!$A$2:$E$200,5,FALSE),0))</f>
        <v/>
      </c>
      <c r="F78" t="str">
        <f>IF(A78="","",SUMIF(Orders!$C$2:$C$200,A78,Orders!$D$2:$D$200))</f>
        <v/>
      </c>
      <c r="G78" t="str">
        <f>IF(OR(A78="",B78=""),"",MIN(N(E78),MAX(0,N(F78)-SUMIF($A$2:A77,A78,$G$2:G77))))</f>
        <v/>
      </c>
      <c r="H78" t="str">
        <f>IF(OR(A78="",B78=""),"",MAX(0,N(F78)-SUMIF($A$2:A77,A78,$G$2:G77)-N(G78)))</f>
        <v/>
      </c>
      <c r="I78" s="2" t="n"/>
      <c r="J78" t="str">
        <f>IF(H78="","",IF(AND(N(H78)&gt;0,COUNTIF($A79:$A$100,A78)=0),"Short "&amp;H78,""))</f>
        <v/>
      </c>
    </row>
    <row r="79">
      <c r="A79" s="2" t="n"/>
      <c r="B79" s="2" t="n"/>
      <c r="C79" t="str">
        <f>IF(B79="","",IFERROR(VLOOKUP(B79,Stock!$A$2:$E$200,3,FALSE),""))</f>
        <v/>
      </c>
      <c r="D79" s="4" t="str">
        <f>IF(B79="","",IFERROR(VLOOKUP(B79,Stock!$A$2:$E$200,4,FALSE),""))</f>
        <v/>
      </c>
      <c r="E79" t="str">
        <f>IF(B79="","",IFERROR(VLOOKUP(B79,Stock!$A$2:$E$200,5,FALSE),0))</f>
        <v/>
      </c>
      <c r="F79" t="str">
        <f>IF(A79="","",SUMIF(Orders!$C$2:$C$200,A79,Orders!$D$2:$D$200))</f>
        <v/>
      </c>
      <c r="G79" t="str">
        <f>IF(OR(A79="",B79=""),"",MIN(N(E79),MAX(0,N(F79)-SUMIF($A$2:A78,A79,$G$2:G78))))</f>
        <v/>
      </c>
      <c r="H79" t="str">
        <f>IF(OR(A79="",B79=""),"",MAX(0,N(F79)-SUMIF($A$2:A78,A79,$G$2:G78)-N(G79)))</f>
        <v/>
      </c>
      <c r="I79" s="2" t="n"/>
      <c r="J79" t="str">
        <f>IF(H79="","",IF(AND(N(H79)&gt;0,COUNTIF($A80:$A$100,A79)=0),"Short "&amp;H79,""))</f>
        <v/>
      </c>
    </row>
    <row r="80">
      <c r="A80" s="2" t="n"/>
      <c r="B80" s="2" t="n"/>
      <c r="C80" t="str">
        <f>IF(B80="","",IFERROR(VLOOKUP(B80,Stock!$A$2:$E$200,3,FALSE),""))</f>
        <v/>
      </c>
      <c r="D80" s="4" t="str">
        <f>IF(B80="","",IFERROR(VLOOKUP(B80,Stock!$A$2:$E$200,4,FALSE),""))</f>
        <v/>
      </c>
      <c r="E80" t="str">
        <f>IF(B80="","",IFERROR(VLOOKUP(B80,Stock!$A$2:$E$200,5,FALSE),0))</f>
        <v/>
      </c>
      <c r="F80" t="str">
        <f>IF(A80="","",SUMIF(Orders!$C$2:$C$200,A80,Orders!$D$2:$D$200))</f>
        <v/>
      </c>
      <c r="G80" t="str">
        <f>IF(OR(A80="",B80=""),"",MIN(N(E80),MAX(0,N(F80)-SUMIF($A$2:A79,A80,$G$2:G79))))</f>
        <v/>
      </c>
      <c r="H80" t="str">
        <f>IF(OR(A80="",B80=""),"",MAX(0,N(F80)-SUMIF($A$2:A79,A80,$G$2:G79)-N(G80)))</f>
        <v/>
      </c>
      <c r="I80" s="2" t="n"/>
      <c r="J80" t="str">
        <f>IF(H80="","",IF(AND(N(H80)&gt;0,COUNTIF($A81:$A$100,A80)=0),"Short "&amp;H80,""))</f>
        <v/>
      </c>
    </row>
    <row r="81">
      <c r="A81" s="2" t="n"/>
      <c r="B81" s="2" t="n"/>
      <c r="C81" t="str">
        <f>IF(B81="","",IFERROR(VLOOKUP(B81,Stock!$A$2:$E$200,3,FALSE),""))</f>
        <v/>
      </c>
      <c r="D81" s="4" t="str">
        <f>IF(B81="","",IFERROR(VLOOKUP(B81,Stock!$A$2:$E$200,4,FALSE),""))</f>
        <v/>
      </c>
      <c r="E81" t="str">
        <f>IF(B81="","",IFERROR(VLOOKUP(B81,Stock!$A$2:$E$200,5,FALSE),0))</f>
        <v/>
      </c>
      <c r="F81" t="str">
        <f>IF(A81="","",SUMIF(Orders!$C$2:$C$200,A81,Orders!$D$2:$D$200))</f>
        <v/>
      </c>
      <c r="G81" t="str">
        <f>IF(OR(A81="",B81=""),"",MIN(N(E81),MAX(0,N(F81)-SUMIF($A$2:A80,A81,$G$2:G80))))</f>
        <v/>
      </c>
      <c r="H81" t="str">
        <f>IF(OR(A81="",B81=""),"",MAX(0,N(F81)-SUMIF($A$2:A80,A81,$G$2:G80)-N(G81)))</f>
        <v/>
      </c>
      <c r="I81" s="2" t="n"/>
      <c r="J81" t="str">
        <f>IF(H81="","",IF(AND(N(H81)&gt;0,COUNTIF($A82:$A$100,A81)=0),"Short "&amp;H81,""))</f>
        <v/>
      </c>
    </row>
    <row r="82">
      <c r="A82" s="2" t="n"/>
      <c r="B82" s="2" t="n"/>
      <c r="C82" t="str">
        <f>IF(B82="","",IFERROR(VLOOKUP(B82,Stock!$A$2:$E$200,3,FALSE),""))</f>
        <v/>
      </c>
      <c r="D82" s="4" t="str">
        <f>IF(B82="","",IFERROR(VLOOKUP(B82,Stock!$A$2:$E$200,4,FALSE),""))</f>
        <v/>
      </c>
      <c r="E82" t="str">
        <f>IF(B82="","",IFERROR(VLOOKUP(B82,Stock!$A$2:$E$200,5,FALSE),0))</f>
        <v/>
      </c>
      <c r="F82" t="str">
        <f>IF(A82="","",SUMIF(Orders!$C$2:$C$200,A82,Orders!$D$2:$D$200))</f>
        <v/>
      </c>
      <c r="G82" t="str">
        <f>IF(OR(A82="",B82=""),"",MIN(N(E82),MAX(0,N(F82)-SUMIF($A$2:A81,A82,$G$2:G81))))</f>
        <v/>
      </c>
      <c r="H82" t="str">
        <f>IF(OR(A82="",B82=""),"",MAX(0,N(F82)-SUMIF($A$2:A81,A82,$G$2:G81)-N(G82)))</f>
        <v/>
      </c>
      <c r="I82" s="2" t="n"/>
      <c r="J82" t="str">
        <f>IF(H82="","",IF(AND(N(H82)&gt;0,COUNTIF($A83:$A$100,A82)=0),"Short "&amp;H82,""))</f>
        <v/>
      </c>
    </row>
    <row r="83">
      <c r="A83" s="2" t="n"/>
      <c r="B83" s="2" t="n"/>
      <c r="C83" t="str">
        <f>IF(B83="","",IFERROR(VLOOKUP(B83,Stock!$A$2:$E$200,3,FALSE),""))</f>
        <v/>
      </c>
      <c r="D83" s="4" t="str">
        <f>IF(B83="","",IFERROR(VLOOKUP(B83,Stock!$A$2:$E$200,4,FALSE),""))</f>
        <v/>
      </c>
      <c r="E83" t="str">
        <f>IF(B83="","",IFERROR(VLOOKUP(B83,Stock!$A$2:$E$200,5,FALSE),0))</f>
        <v/>
      </c>
      <c r="F83" t="str">
        <f>IF(A83="","",SUMIF(Orders!$C$2:$C$200,A83,Orders!$D$2:$D$200))</f>
        <v/>
      </c>
      <c r="G83" t="str">
        <f>IF(OR(A83="",B83=""),"",MIN(N(E83),MAX(0,N(F83)-SUMIF($A$2:A82,A83,$G$2:G82))))</f>
        <v/>
      </c>
      <c r="H83" t="str">
        <f>IF(OR(A83="",B83=""),"",MAX(0,N(F83)-SUMIF($A$2:A82,A83,$G$2:G82)-N(G83)))</f>
        <v/>
      </c>
      <c r="I83" s="2" t="n"/>
      <c r="J83" t="str">
        <f>IF(H83="","",IF(AND(N(H83)&gt;0,COUNTIF($A84:$A$100,A83)=0),"Short "&amp;H83,""))</f>
        <v/>
      </c>
    </row>
    <row r="84">
      <c r="A84" s="2" t="n"/>
      <c r="B84" s="2" t="n"/>
      <c r="C84" t="str">
        <f>IF(B84="","",IFERROR(VLOOKUP(B84,Stock!$A$2:$E$200,3,FALSE),""))</f>
        <v/>
      </c>
      <c r="D84" s="4" t="str">
        <f>IF(B84="","",IFERROR(VLOOKUP(B84,Stock!$A$2:$E$200,4,FALSE),""))</f>
        <v/>
      </c>
      <c r="E84" t="str">
        <f>IF(B84="","",IFERROR(VLOOKUP(B84,Stock!$A$2:$E$200,5,FALSE),0))</f>
        <v/>
      </c>
      <c r="F84" t="str">
        <f>IF(A84="","",SUMIF(Orders!$C$2:$C$200,A84,Orders!$D$2:$D$200))</f>
        <v/>
      </c>
      <c r="G84" t="str">
        <f>IF(OR(A84="",B84=""),"",MIN(N(E84),MAX(0,N(F84)-SUMIF($A$2:A83,A84,$G$2:G83))))</f>
        <v/>
      </c>
      <c r="H84" t="str">
        <f>IF(OR(A84="",B84=""),"",MAX(0,N(F84)-SUMIF($A$2:A83,A84,$G$2:G83)-N(G84)))</f>
        <v/>
      </c>
      <c r="I84" s="2" t="n"/>
      <c r="J84" t="str">
        <f>IF(H84="","",IF(AND(N(H84)&gt;0,COUNTIF($A85:$A$100,A84)=0),"Short "&amp;H84,""))</f>
        <v/>
      </c>
    </row>
    <row r="85">
      <c r="A85" s="2" t="n"/>
      <c r="B85" s="2" t="n"/>
      <c r="C85" t="str">
        <f>IF(B85="","",IFERROR(VLOOKUP(B85,Stock!$A$2:$E$200,3,FALSE),""))</f>
        <v/>
      </c>
      <c r="D85" s="4" t="str">
        <f>IF(B85="","",IFERROR(VLOOKUP(B85,Stock!$A$2:$E$200,4,FALSE),""))</f>
        <v/>
      </c>
      <c r="E85" t="str">
        <f>IF(B85="","",IFERROR(VLOOKUP(B85,Stock!$A$2:$E$200,5,FALSE),0))</f>
        <v/>
      </c>
      <c r="F85" t="str">
        <f>IF(A85="","",SUMIF(Orders!$C$2:$C$200,A85,Orders!$D$2:$D$200))</f>
        <v/>
      </c>
      <c r="G85" t="str">
        <f>IF(OR(A85="",B85=""),"",MIN(N(E85),MAX(0,N(F85)-SUMIF($A$2:A84,A85,$G$2:G84))))</f>
        <v/>
      </c>
      <c r="H85" t="str">
        <f>IF(OR(A85="",B85=""),"",MAX(0,N(F85)-SUMIF($A$2:A84,A85,$G$2:G84)-N(G85)))</f>
        <v/>
      </c>
      <c r="I85" s="2" t="n"/>
      <c r="J85" t="str">
        <f>IF(H85="","",IF(AND(N(H85)&gt;0,COUNTIF($A86:$A$100,A85)=0),"Short "&amp;H85,""))</f>
        <v/>
      </c>
    </row>
    <row r="86">
      <c r="A86" s="2" t="n"/>
      <c r="B86" s="2" t="n"/>
      <c r="C86" t="str">
        <f>IF(B86="","",IFERROR(VLOOKUP(B86,Stock!$A$2:$E$200,3,FALSE),""))</f>
        <v/>
      </c>
      <c r="D86" s="4" t="str">
        <f>IF(B86="","",IFERROR(VLOOKUP(B86,Stock!$A$2:$E$200,4,FALSE),""))</f>
        <v/>
      </c>
      <c r="E86" t="str">
        <f>IF(B86="","",IFERROR(VLOOKUP(B86,Stock!$A$2:$E$200,5,FALSE),0))</f>
        <v/>
      </c>
      <c r="F86" t="str">
        <f>IF(A86="","",SUMIF(Orders!$C$2:$C$200,A86,Orders!$D$2:$D$200))</f>
        <v/>
      </c>
      <c r="G86" t="str">
        <f>IF(OR(A86="",B86=""),"",MIN(N(E86),MAX(0,N(F86)-SUMIF($A$2:A85,A86,$G$2:G85))))</f>
        <v/>
      </c>
      <c r="H86" t="str">
        <f>IF(OR(A86="",B86=""),"",MAX(0,N(F86)-SUMIF($A$2:A85,A86,$G$2:G85)-N(G86)))</f>
        <v/>
      </c>
      <c r="I86" s="2" t="n"/>
      <c r="J86" t="str">
        <f>IF(H86="","",IF(AND(N(H86)&gt;0,COUNTIF($A87:$A$100,A86)=0),"Short "&amp;H86,""))</f>
        <v/>
      </c>
    </row>
    <row r="87">
      <c r="A87" s="2" t="n"/>
      <c r="B87" s="2" t="n"/>
      <c r="C87" t="str">
        <f>IF(B87="","",IFERROR(VLOOKUP(B87,Stock!$A$2:$E$200,3,FALSE),""))</f>
        <v/>
      </c>
      <c r="D87" s="4" t="str">
        <f>IF(B87="","",IFERROR(VLOOKUP(B87,Stock!$A$2:$E$200,4,FALSE),""))</f>
        <v/>
      </c>
      <c r="E87" t="str">
        <f>IF(B87="","",IFERROR(VLOOKUP(B87,Stock!$A$2:$E$200,5,FALSE),0))</f>
        <v/>
      </c>
      <c r="F87" t="str">
        <f>IF(A87="","",SUMIF(Orders!$C$2:$C$200,A87,Orders!$D$2:$D$200))</f>
        <v/>
      </c>
      <c r="G87" t="str">
        <f>IF(OR(A87="",B87=""),"",MIN(N(E87),MAX(0,N(F87)-SUMIF($A$2:A86,A87,$G$2:G86))))</f>
        <v/>
      </c>
      <c r="H87" t="str">
        <f>IF(OR(A87="",B87=""),"",MAX(0,N(F87)-SUMIF($A$2:A86,A87,$G$2:G86)-N(G87)))</f>
        <v/>
      </c>
      <c r="I87" s="2" t="n"/>
      <c r="J87" t="str">
        <f>IF(H87="","",IF(AND(N(H87)&gt;0,COUNTIF($A88:$A$100,A87)=0),"Short "&amp;H87,""))</f>
        <v/>
      </c>
    </row>
    <row r="88">
      <c r="A88" s="2" t="n"/>
      <c r="B88" s="2" t="n"/>
      <c r="C88" t="str">
        <f>IF(B88="","",IFERROR(VLOOKUP(B88,Stock!$A$2:$E$200,3,FALSE),""))</f>
        <v/>
      </c>
      <c r="D88" s="4" t="str">
        <f>IF(B88="","",IFERROR(VLOOKUP(B88,Stock!$A$2:$E$200,4,FALSE),""))</f>
        <v/>
      </c>
      <c r="E88" t="str">
        <f>IF(B88="","",IFERROR(VLOOKUP(B88,Stock!$A$2:$E$200,5,FALSE),0))</f>
        <v/>
      </c>
      <c r="F88" t="str">
        <f>IF(A88="","",SUMIF(Orders!$C$2:$C$200,A88,Orders!$D$2:$D$200))</f>
        <v/>
      </c>
      <c r="G88" t="str">
        <f>IF(OR(A88="",B88=""),"",MIN(N(E88),MAX(0,N(F88)-SUMIF($A$2:A87,A88,$G$2:G87))))</f>
        <v/>
      </c>
      <c r="H88" t="str">
        <f>IF(OR(A88="",B88=""),"",MAX(0,N(F88)-SUMIF($A$2:A87,A88,$G$2:G87)-N(G88)))</f>
        <v/>
      </c>
      <c r="I88" s="2" t="n"/>
      <c r="J88" t="str">
        <f>IF(H88="","",IF(AND(N(H88)&gt;0,COUNTIF($A89:$A$100,A88)=0),"Short "&amp;H88,""))</f>
        <v/>
      </c>
    </row>
    <row r="89">
      <c r="A89" s="2" t="n"/>
      <c r="B89" s="2" t="n"/>
      <c r="C89" t="str">
        <f>IF(B89="","",IFERROR(VLOOKUP(B89,Stock!$A$2:$E$200,3,FALSE),""))</f>
        <v/>
      </c>
      <c r="D89" s="4" t="str">
        <f>IF(B89="","",IFERROR(VLOOKUP(B89,Stock!$A$2:$E$200,4,FALSE),""))</f>
        <v/>
      </c>
      <c r="E89" t="str">
        <f>IF(B89="","",IFERROR(VLOOKUP(B89,Stock!$A$2:$E$200,5,FALSE),0))</f>
        <v/>
      </c>
      <c r="F89" t="str">
        <f>IF(A89="","",SUMIF(Orders!$C$2:$C$200,A89,Orders!$D$2:$D$200))</f>
        <v/>
      </c>
      <c r="G89" t="str">
        <f>IF(OR(A89="",B89=""),"",MIN(N(E89),MAX(0,N(F89)-SUMIF($A$2:A88,A89,$G$2:G88))))</f>
        <v/>
      </c>
      <c r="H89" t="str">
        <f>IF(OR(A89="",B89=""),"",MAX(0,N(F89)-SUMIF($A$2:A88,A89,$G$2:G88)-N(G89)))</f>
        <v/>
      </c>
      <c r="I89" s="2" t="n"/>
      <c r="J89" t="str">
        <f>IF(H89="","",IF(AND(N(H89)&gt;0,COUNTIF($A90:$A$100,A89)=0),"Short "&amp;H89,""))</f>
        <v/>
      </c>
    </row>
    <row r="90">
      <c r="A90" s="2" t="n"/>
      <c r="B90" s="2" t="n"/>
      <c r="C90" t="str">
        <f>IF(B90="","",IFERROR(VLOOKUP(B90,Stock!$A$2:$E$200,3,FALSE),""))</f>
        <v/>
      </c>
      <c r="D90" s="4" t="str">
        <f>IF(B90="","",IFERROR(VLOOKUP(B90,Stock!$A$2:$E$200,4,FALSE),""))</f>
        <v/>
      </c>
      <c r="E90" t="str">
        <f>IF(B90="","",IFERROR(VLOOKUP(B90,Stock!$A$2:$E$200,5,FALSE),0))</f>
        <v/>
      </c>
      <c r="F90" t="str">
        <f>IF(A90="","",SUMIF(Orders!$C$2:$C$200,A90,Orders!$D$2:$D$200))</f>
        <v/>
      </c>
      <c r="G90" t="str">
        <f>IF(OR(A90="",B90=""),"",MIN(N(E90),MAX(0,N(F90)-SUMIF($A$2:A89,A90,$G$2:G89))))</f>
        <v/>
      </c>
      <c r="H90" t="str">
        <f>IF(OR(A90="",B90=""),"",MAX(0,N(F90)-SUMIF($A$2:A89,A90,$G$2:G89)-N(G90)))</f>
        <v/>
      </c>
      <c r="I90" s="2" t="n"/>
      <c r="J90" t="str">
        <f>IF(H90="","",IF(AND(N(H90)&gt;0,COUNTIF($A91:$A$100,A90)=0),"Short "&amp;H90,""))</f>
        <v/>
      </c>
    </row>
    <row r="91">
      <c r="A91" s="2" t="n"/>
      <c r="B91" s="2" t="n"/>
      <c r="C91" t="str">
        <f>IF(B91="","",IFERROR(VLOOKUP(B91,Stock!$A$2:$E$200,3,FALSE),""))</f>
        <v/>
      </c>
      <c r="D91" s="4" t="str">
        <f>IF(B91="","",IFERROR(VLOOKUP(B91,Stock!$A$2:$E$200,4,FALSE),""))</f>
        <v/>
      </c>
      <c r="E91" t="str">
        <f>IF(B91="","",IFERROR(VLOOKUP(B91,Stock!$A$2:$E$200,5,FALSE),0))</f>
        <v/>
      </c>
      <c r="F91" t="str">
        <f>IF(A91="","",SUMIF(Orders!$C$2:$C$200,A91,Orders!$D$2:$D$200))</f>
        <v/>
      </c>
      <c r="G91" t="str">
        <f>IF(OR(A91="",B91=""),"",MIN(N(E91),MAX(0,N(F91)-SUMIF($A$2:A90,A91,$G$2:G90))))</f>
        <v/>
      </c>
      <c r="H91" t="str">
        <f>IF(OR(A91="",B91=""),"",MAX(0,N(F91)-SUMIF($A$2:A90,A91,$G$2:G90)-N(G91)))</f>
        <v/>
      </c>
      <c r="I91" s="2" t="n"/>
      <c r="J91" t="str">
        <f>IF(H91="","",IF(AND(N(H91)&gt;0,COUNTIF($A92:$A$100,A91)=0),"Short "&amp;H91,""))</f>
        <v/>
      </c>
    </row>
    <row r="92">
      <c r="A92" s="2" t="n"/>
      <c r="B92" s="2" t="n"/>
      <c r="C92" t="str">
        <f>IF(B92="","",IFERROR(VLOOKUP(B92,Stock!$A$2:$E$200,3,FALSE),""))</f>
        <v/>
      </c>
      <c r="D92" s="4" t="str">
        <f>IF(B92="","",IFERROR(VLOOKUP(B92,Stock!$A$2:$E$200,4,FALSE),""))</f>
        <v/>
      </c>
      <c r="E92" t="str">
        <f>IF(B92="","",IFERROR(VLOOKUP(B92,Stock!$A$2:$E$200,5,FALSE),0))</f>
        <v/>
      </c>
      <c r="F92" t="str">
        <f>IF(A92="","",SUMIF(Orders!$C$2:$C$200,A92,Orders!$D$2:$D$200))</f>
        <v/>
      </c>
      <c r="G92" t="str">
        <f>IF(OR(A92="",B92=""),"",MIN(N(E92),MAX(0,N(F92)-SUMIF($A$2:A91,A92,$G$2:G91))))</f>
        <v/>
      </c>
      <c r="H92" t="str">
        <f>IF(OR(A92="",B92=""),"",MAX(0,N(F92)-SUMIF($A$2:A91,A92,$G$2:G91)-N(G92)))</f>
        <v/>
      </c>
      <c r="I92" s="2" t="n"/>
      <c r="J92" t="str">
        <f>IF(H92="","",IF(AND(N(H92)&gt;0,COUNTIF($A93:$A$100,A92)=0),"Short "&amp;H92,""))</f>
        <v/>
      </c>
    </row>
    <row r="93">
      <c r="A93" s="2" t="n"/>
      <c r="B93" s="2" t="n"/>
      <c r="C93" t="str">
        <f>IF(B93="","",IFERROR(VLOOKUP(B93,Stock!$A$2:$E$200,3,FALSE),""))</f>
        <v/>
      </c>
      <c r="D93" s="4" t="str">
        <f>IF(B93="","",IFERROR(VLOOKUP(B93,Stock!$A$2:$E$200,4,FALSE),""))</f>
        <v/>
      </c>
      <c r="E93" t="str">
        <f>IF(B93="","",IFERROR(VLOOKUP(B93,Stock!$A$2:$E$200,5,FALSE),0))</f>
        <v/>
      </c>
      <c r="F93" t="str">
        <f>IF(A93="","",SUMIF(Orders!$C$2:$C$200,A93,Orders!$D$2:$D$200))</f>
        <v/>
      </c>
      <c r="G93" t="str">
        <f>IF(OR(A93="",B93=""),"",MIN(N(E93),MAX(0,N(F93)-SUMIF($A$2:A92,A93,$G$2:G92))))</f>
        <v/>
      </c>
      <c r="H93" t="str">
        <f>IF(OR(A93="",B93=""),"",MAX(0,N(F93)-SUMIF($A$2:A92,A93,$G$2:G92)-N(G93)))</f>
        <v/>
      </c>
      <c r="I93" s="2" t="n"/>
      <c r="J93" t="str">
        <f>IF(H93="","",IF(AND(N(H93)&gt;0,COUNTIF($A94:$A$100,A93)=0),"Short "&amp;H93,""))</f>
        <v/>
      </c>
    </row>
    <row r="94">
      <c r="A94" s="2" t="n"/>
      <c r="B94" s="2" t="n"/>
      <c r="C94" t="str">
        <f>IF(B94="","",IFERROR(VLOOKUP(B94,Stock!$A$2:$E$200,3,FALSE),""))</f>
        <v/>
      </c>
      <c r="D94" s="4" t="str">
        <f>IF(B94="","",IFERROR(VLOOKUP(B94,Stock!$A$2:$E$200,4,FALSE),""))</f>
        <v/>
      </c>
      <c r="E94" t="str">
        <f>IF(B94="","",IFERROR(VLOOKUP(B94,Stock!$A$2:$E$200,5,FALSE),0))</f>
        <v/>
      </c>
      <c r="F94" t="str">
        <f>IF(A94="","",SUMIF(Orders!$C$2:$C$200,A94,Orders!$D$2:$D$200))</f>
        <v/>
      </c>
      <c r="G94" t="str">
        <f>IF(OR(A94="",B94=""),"",MIN(N(E94),MAX(0,N(F94)-SUMIF($A$2:A93,A94,$G$2:G93))))</f>
        <v/>
      </c>
      <c r="H94" t="str">
        <f>IF(OR(A94="",B94=""),"",MAX(0,N(F94)-SUMIF($A$2:A93,A94,$G$2:G93)-N(G94)))</f>
        <v/>
      </c>
      <c r="I94" s="2" t="n"/>
      <c r="J94" t="str">
        <f>IF(H94="","",IF(AND(N(H94)&gt;0,COUNTIF($A95:$A$100,A94)=0),"Short "&amp;H94,""))</f>
        <v/>
      </c>
    </row>
    <row r="95">
      <c r="A95" s="2" t="n"/>
      <c r="B95" s="2" t="n"/>
      <c r="C95" t="str">
        <f>IF(B95="","",IFERROR(VLOOKUP(B95,Stock!$A$2:$E$200,3,FALSE),""))</f>
        <v/>
      </c>
      <c r="D95" s="4" t="str">
        <f>IF(B95="","",IFERROR(VLOOKUP(B95,Stock!$A$2:$E$200,4,FALSE),""))</f>
        <v/>
      </c>
      <c r="E95" t="str">
        <f>IF(B95="","",IFERROR(VLOOKUP(B95,Stock!$A$2:$E$200,5,FALSE),0))</f>
        <v/>
      </c>
      <c r="F95" t="str">
        <f>IF(A95="","",SUMIF(Orders!$C$2:$C$200,A95,Orders!$D$2:$D$200))</f>
        <v/>
      </c>
      <c r="G95" t="str">
        <f>IF(OR(A95="",B95=""),"",MIN(N(E95),MAX(0,N(F95)-SUMIF($A$2:A94,A95,$G$2:G94))))</f>
        <v/>
      </c>
      <c r="H95" t="str">
        <f>IF(OR(A95="",B95=""),"",MAX(0,N(F95)-SUMIF($A$2:A94,A95,$G$2:G94)-N(G95)))</f>
        <v/>
      </c>
      <c r="I95" s="2" t="n"/>
      <c r="J95" t="str">
        <f>IF(H95="","",IF(AND(N(H95)&gt;0,COUNTIF($A96:$A$100,A95)=0),"Short "&amp;H95,""))</f>
        <v/>
      </c>
    </row>
    <row r="96">
      <c r="A96" s="2" t="n"/>
      <c r="B96" s="2" t="n"/>
      <c r="C96" t="str">
        <f>IF(B96="","",IFERROR(VLOOKUP(B96,Stock!$A$2:$E$200,3,FALSE),""))</f>
        <v/>
      </c>
      <c r="D96" s="4" t="str">
        <f>IF(B96="","",IFERROR(VLOOKUP(B96,Stock!$A$2:$E$200,4,FALSE),""))</f>
        <v/>
      </c>
      <c r="E96" t="str">
        <f>IF(B96="","",IFERROR(VLOOKUP(B96,Stock!$A$2:$E$200,5,FALSE),0))</f>
        <v/>
      </c>
      <c r="F96" t="str">
        <f>IF(A96="","",SUMIF(Orders!$C$2:$C$200,A96,Orders!$D$2:$D$200))</f>
        <v/>
      </c>
      <c r="G96" t="str">
        <f>IF(OR(A96="",B96=""),"",MIN(N(E96),MAX(0,N(F96)-SUMIF($A$2:A95,A96,$G$2:G95))))</f>
        <v/>
      </c>
      <c r="H96" t="str">
        <f>IF(OR(A96="",B96=""),"",MAX(0,N(F96)-SUMIF($A$2:A95,A96,$G$2:G95)-N(G96)))</f>
        <v/>
      </c>
      <c r="I96" s="2" t="n"/>
      <c r="J96" t="str">
        <f>IF(H96="","",IF(AND(N(H96)&gt;0,COUNTIF($A97:$A$100,A96)=0),"Short "&amp;H96,""))</f>
        <v/>
      </c>
    </row>
    <row r="97">
      <c r="A97" s="2" t="n"/>
      <c r="B97" s="2" t="n"/>
      <c r="C97" t="str">
        <f>IF(B97="","",IFERROR(VLOOKUP(B97,Stock!$A$2:$E$200,3,FALSE),""))</f>
        <v/>
      </c>
      <c r="D97" s="4" t="str">
        <f>IF(B97="","",IFERROR(VLOOKUP(B97,Stock!$A$2:$E$200,4,FALSE),""))</f>
        <v/>
      </c>
      <c r="E97" t="str">
        <f>IF(B97="","",IFERROR(VLOOKUP(B97,Stock!$A$2:$E$200,5,FALSE),0))</f>
        <v/>
      </c>
      <c r="F97" t="str">
        <f>IF(A97="","",SUMIF(Orders!$C$2:$C$200,A97,Orders!$D$2:$D$200))</f>
        <v/>
      </c>
      <c r="G97" t="str">
        <f>IF(OR(A97="",B97=""),"",MIN(N(E97),MAX(0,N(F97)-SUMIF($A$2:A96,A97,$G$2:G96))))</f>
        <v/>
      </c>
      <c r="H97" t="str">
        <f>IF(OR(A97="",B97=""),"",MAX(0,N(F97)-SUMIF($A$2:A96,A97,$G$2:G96)-N(G97)))</f>
        <v/>
      </c>
      <c r="I97" s="2" t="n"/>
      <c r="J97" t="str">
        <f>IF(H97="","",IF(AND(N(H97)&gt;0,COUNTIF($A98:$A$100,A97)=0),"Short "&amp;H97,""))</f>
        <v/>
      </c>
    </row>
    <row r="98">
      <c r="A98" s="2" t="n"/>
      <c r="B98" s="2" t="n"/>
      <c r="C98" t="str">
        <f>IF(B98="","",IFERROR(VLOOKUP(B98,Stock!$A$2:$E$200,3,FALSE),""))</f>
        <v/>
      </c>
      <c r="D98" s="4" t="str">
        <f>IF(B98="","",IFERROR(VLOOKUP(B98,Stock!$A$2:$E$200,4,FALSE),""))</f>
        <v/>
      </c>
      <c r="E98" t="str">
        <f>IF(B98="","",IFERROR(VLOOKUP(B98,Stock!$A$2:$E$200,5,FALSE),0))</f>
        <v/>
      </c>
      <c r="F98" t="str">
        <f>IF(A98="","",SUMIF(Orders!$C$2:$C$200,A98,Orders!$D$2:$D$200))</f>
        <v/>
      </c>
      <c r="G98" t="str">
        <f>IF(OR(A98="",B98=""),"",MIN(N(E98),MAX(0,N(F98)-SUMIF($A$2:A97,A98,$G$2:G97))))</f>
        <v/>
      </c>
      <c r="H98" t="str">
        <f>IF(OR(A98="",B98=""),"",MAX(0,N(F98)-SUMIF($A$2:A97,A98,$G$2:G97)-N(G98)))</f>
        <v/>
      </c>
      <c r="I98" s="2" t="n"/>
      <c r="J98" t="str">
        <f>IF(H98="","",IF(AND(N(H98)&gt;0,COUNTIF($A99:$A$100,A98)=0),"Short "&amp;H98,""))</f>
        <v/>
      </c>
    </row>
    <row r="99">
      <c r="A99" s="2" t="n"/>
      <c r="B99" s="2" t="n"/>
      <c r="C99" t="str">
        <f>IF(B99="","",IFERROR(VLOOKUP(B99,Stock!$A$2:$E$200,3,FALSE),""))</f>
        <v/>
      </c>
      <c r="D99" s="4" t="str">
        <f>IF(B99="","",IFERROR(VLOOKUP(B99,Stock!$A$2:$E$200,4,FALSE),""))</f>
        <v/>
      </c>
      <c r="E99" t="str">
        <f>IF(B99="","",IFERROR(VLOOKUP(B99,Stock!$A$2:$E$200,5,FALSE),0))</f>
        <v/>
      </c>
      <c r="F99" t="str">
        <f>IF(A99="","",SUMIF(Orders!$C$2:$C$200,A99,Orders!$D$2:$D$200))</f>
        <v/>
      </c>
      <c r="G99" t="str">
        <f>IF(OR(A99="",B99=""),"",MIN(N(E99),MAX(0,N(F99)-SUMIF($A$2:A98,A99,$G$2:G98))))</f>
        <v/>
      </c>
      <c r="H99" t="str">
        <f>IF(OR(A99="",B99=""),"",MAX(0,N(F99)-SUMIF($A$2:A98,A99,$G$2:G98)-N(G99)))</f>
        <v/>
      </c>
      <c r="I99" s="2" t="n"/>
      <c r="J99" t="str">
        <f>IF(H99="","",IF(AND(N(H99)&gt;0,COUNTIF($A100:$A$100,A99)=0),"Short "&amp;H99,""))</f>
        <v/>
      </c>
    </row>
    <row r="100">
      <c r="A100" s="2" t="n"/>
      <c r="B100" s="2" t="n"/>
      <c r="C100" t="str">
        <f>IF(B100="","",IFERROR(VLOOKUP(B100,Stock!$A$2:$E$200,3,FALSE),""))</f>
        <v/>
      </c>
      <c r="D100" s="4" t="str">
        <f>IF(B100="","",IFERROR(VLOOKUP(B100,Stock!$A$2:$E$200,4,FALSE),""))</f>
        <v/>
      </c>
      <c r="E100" t="str">
        <f>IF(B100="","",IFERROR(VLOOKUP(B100,Stock!$A$2:$E$200,5,FALSE),0))</f>
        <v/>
      </c>
      <c r="F100" t="str">
        <f>IF(A100="","",SUMIF(Orders!$C$2:$C$200,A100,Orders!$D$2:$D$200))</f>
        <v/>
      </c>
      <c r="G100" t="str">
        <f>IF(OR(A100="",B100=""),"",MIN(N(E100),MAX(0,N(F100)-SUMIF($A$2:A99,A100,$G$2:G99))))</f>
        <v/>
      </c>
      <c r="H100" t="str">
        <f>IF(OR(A100="",B100=""),"",MAX(0,N(F100)-SUMIF($A$2:A99,A100,$G$2:G99)-N(G100)))</f>
        <v/>
      </c>
      <c r="I100" s="2" t="n"/>
      <c r="J100" t="str">
        <f>IF(H100="","",IF(AND(N(H100)&gt;0,COUNTIF($A101:$A$100,A100)=0),"Short "&amp;H100,""))</f>
        <v/>
      </c>
    </row>
    <row r="101"/>
    <row r="102"/>
    <row r="103">
      <c r="A103" s="5" t="inlineStr">
        <is>
          <t>List each item once for each lot you'll pick from, oldest best-by first; the next line for the same item picks what the first couldn't.</t>
        </is>
      </c>
    </row>
  </sheetData>
  <printOptions gridLines="1"/>
  <pageMargins left="0.75" right="0.75" top="1" bottom="1" header="0.5" footer="0.5"/>
  <pageSetup orientation="landscape" fitToHeight="0" fitToWidth="1"/>
</worksheet>
</file>

<file path=xl/worksheets/sheet4.xml><?xml version="1.0" encoding="utf-8"?>
<worksheet xmlns="http://schemas.openxmlformats.org/spreadsheetml/2006/main">
  <sheetPr>
    <outlinePr summaryBelow="1" summaryRight="1"/>
    <pageSetUpPr/>
  </sheetPr>
  <dimension ref="A1:B9"/>
  <sheetViews>
    <sheetView tabSelected="0" workbookViewId="0">
      <selection activeCell="A1" sqref="A1"/>
    </sheetView>
  </sheetViews>
  <sheetFormatPr baseColWidth="8" defaultRowHeight="15"/>
  <cols>
    <col width="110" customWidth="1" min="1" max="1"/>
  </cols>
  <sheetData>
    <row r="1" ht="22" customHeight="1">
      <c r="A1" s="6" t="inlineStr">
        <is>
          <t>Pick list template</t>
        </is>
      </c>
    </row>
    <row r="2" ht="15" customHeight="1">
      <c r="A2" s="7" t="inlineStr">
        <is>
          <t>From the article: https://www.tarostack.com/articles/pick-list-template</t>
        </is>
      </c>
    </row>
    <row r="3" ht="15" customHeight="1">
      <c r="A3" s="7" t="inlineStr"/>
    </row>
    <row r="4" ht="15" customHeight="1">
      <c r="A4" s="7" t="inlineStr">
        <is>
          <t>Orders: the day's order lines, one per item per order.</t>
        </is>
      </c>
    </row>
    <row r="5" ht="15" customHeight="1">
      <c r="A5" s="7" t="inlineStr">
        <is>
          <t>Stock: each lot on hand, with its item, bin, best-by date and cases.</t>
        </is>
      </c>
    </row>
    <row r="6" ht="60" customHeight="1">
      <c r="A6" s="7" t="inlineStr">
        <is>
          <t>Pick list: list each item with the lot to pick from, oldest best-by first, and a second line for the same item if the first lot won't cover it. It totals the item across all orders, looks up the bin, date and cases in the lot, and works out how many to pick from each lot, what's still to pick, and what's short when the lots run out. Tick Picked as you go.</t>
        </is>
      </c>
    </row>
    <row r="7" ht="15" customHeight="1">
      <c r="A7" s="7" t="inlineStr"/>
    </row>
    <row r="8" ht="15" customHeight="1">
      <c r="A8" s="7" t="inlineStr">
        <is>
          <t>Works in Excel (2010 and later), Google Sheets, LibreOffice and Numbers. No macros.</t>
        </is>
      </c>
    </row>
    <row r="9" ht="30" customHeight="1">
      <c r="A9" s="7" t="inlineStr">
        <is>
          <t>Free to use and change. Made by TaroStack, inventory and production software for small producers: https://www.tarostack.com</t>
        </is>
      </c>
    </row>
  </sheetData>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2026-09-20T00:00:00Z</dcterms:created>
  <dcterms:modified xmlns:dcterms="http://purl.org/dc/terms/" xmlns:xsi="http://www.w3.org/2001/XMLSchema-instance" xsi:type="dcterms:W3CDTF">2026-09-20T00:00:00Z</dcterms:modified>
</cp:coreProperties>
</file>