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mponents" sheetId="2" state="visible" r:id="rId2"/>
    <sheet xmlns:r="http://schemas.openxmlformats.org/officeDocument/2006/relationships" name="Per unit" sheetId="3" state="visible" r:id="rId3"/>
  </sheets>
  <definedNames>
    <definedName name="_xlnm._FilterDatabase" localSheetId="1" hidden="1">'Components'!$A$1:$I$60</definedName>
    <definedName name="_xlnm.Print_Titles" localSheetId="2">'Per unit'!$1:$1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0"/>
    <numFmt numFmtId="165" formatCode="$#,##0.00"/>
    <numFmt numFmtId="166" formatCode="0.00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Packaging cost per unit</t>
        </is>
      </c>
    </row>
    <row r="2">
      <c r="A2" s="2" t="inlineStr">
        <is>
          <t>From the article: https://www.tarostack.com/articles/packaging-cost-per-unit</t>
        </is>
      </c>
    </row>
    <row r="3">
      <c r="A3" s="2" t="inlineStr"/>
    </row>
    <row r="4">
      <c r="A4" s="2" t="inlineStr">
        <is>
          <t>Components: every piece of packaging one unit uses, including its share of the shipping carton and the tape. Price each = pack price ÷ units in the pack; cost per unit = price each × how many one unit uses × (1 + waste).</t>
        </is>
      </c>
    </row>
    <row r="5">
      <c r="A5" s="2" t="inlineStr">
        <is>
          <t>Per unit: adds the components for each product, plus freight on the packaging, and shows the cost per ounce, which is where small packs get expensive.</t>
        </is>
      </c>
    </row>
    <row r="6">
      <c r="A6" s="2" t="inlineStr">
        <is>
          <t>The example is Windward Roots, a made-up taro business, and its 5 oz and 3 oz pouches of taro chips. Prices are examples.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  <row r="10">
      <c r="A10" s="2" t="inlineStr">
        <is>
          <t>In TaroStack, packaging is an item like any ingredient: bought by the case at the price you paid with freight, used by the each in the recipe, and costed in every batch.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  <col width="11" customWidth="1" min="4" max="4"/>
    <col width="11" customWidth="1" min="5" max="5"/>
    <col width="10" customWidth="1" min="6" max="6"/>
    <col width="11" customWidth="1" min="7" max="7"/>
    <col width="9" customWidth="1" min="8" max="8"/>
    <col width="12" customWidth="1" min="9" max="9"/>
  </cols>
  <sheetData>
    <row r="1">
      <c r="A1" s="3" t="inlineStr">
        <is>
          <t>Product</t>
        </is>
      </c>
      <c r="B1" s="3" t="inlineStr">
        <is>
          <t>Component</t>
        </is>
      </c>
      <c r="C1" s="3" t="inlineStr">
        <is>
          <t>You buy</t>
        </is>
      </c>
      <c r="D1" s="3" t="inlineStr">
        <is>
          <t>Pack price</t>
        </is>
      </c>
      <c r="E1" s="3" t="inlineStr">
        <is>
          <t>Units in pack</t>
        </is>
      </c>
      <c r="F1" s="3" t="inlineStr">
        <is>
          <t>Price each</t>
        </is>
      </c>
      <c r="G1" s="3" t="inlineStr">
        <is>
          <t>Used per unit</t>
        </is>
      </c>
      <c r="H1" s="3" t="inlineStr">
        <is>
          <t>Waste %</t>
        </is>
      </c>
      <c r="I1" s="3" t="inlineStr">
        <is>
          <t>Cost per unit</t>
        </is>
      </c>
    </row>
    <row r="2">
      <c r="A2" t="inlineStr">
        <is>
          <t>Chips, 5 oz</t>
        </is>
      </c>
      <c r="B2" t="inlineStr">
        <is>
          <t>Stand-up pouch, 5 oz</t>
        </is>
      </c>
      <c r="C2" t="inlineStr">
        <is>
          <t>Case of 1,000</t>
        </is>
      </c>
      <c r="D2" s="4" t="n">
        <v>240</v>
      </c>
      <c r="E2" t="n">
        <v>1000</v>
      </c>
      <c r="F2" s="5">
        <f>IF(OR(D2="",E2=""),"",D2/E2)</f>
        <v>0.24</v>
      </c>
      <c r="G2" s="6" t="n">
        <v>1</v>
      </c>
      <c r="H2" s="7" t="n">
        <v>0.01</v>
      </c>
      <c r="I2" s="5">
        <f>IF(F2="","",F2*G2*(1+H2))</f>
        <v>0.2424</v>
      </c>
    </row>
    <row r="3">
      <c r="A3" t="inlineStr">
        <is>
          <t>Chips, 5 oz</t>
        </is>
      </c>
      <c r="B3" t="inlineStr">
        <is>
          <t>Front label</t>
        </is>
      </c>
      <c r="C3" t="inlineStr">
        <is>
          <t>Roll of 1,000</t>
        </is>
      </c>
      <c r="D3" s="4" t="n">
        <v>55</v>
      </c>
      <c r="E3" t="n">
        <v>1000</v>
      </c>
      <c r="F3" s="5">
        <f>IF(OR(D3="",E3=""),"",D3/E3)</f>
        <v>0.055</v>
      </c>
      <c r="G3" s="6" t="n">
        <v>1</v>
      </c>
      <c r="H3" s="7" t="n">
        <v>0.02</v>
      </c>
      <c r="I3" s="5">
        <f>IF(F3="","",F3*G3*(1+H3))</f>
        <v>0.0561</v>
      </c>
    </row>
    <row r="4">
      <c r="A4" t="inlineStr">
        <is>
          <t>Chips, 5 oz</t>
        </is>
      </c>
      <c r="B4" t="inlineStr">
        <is>
          <t>Back label, ingredients and nutrition</t>
        </is>
      </c>
      <c r="C4" t="inlineStr">
        <is>
          <t>Roll of 1,000</t>
        </is>
      </c>
      <c r="D4" s="4" t="n">
        <v>45</v>
      </c>
      <c r="E4" t="n">
        <v>1000</v>
      </c>
      <c r="F4" s="5">
        <f>IF(OR(D4="",E4=""),"",D4/E4)</f>
        <v>0.045</v>
      </c>
      <c r="G4" s="6" t="n">
        <v>1</v>
      </c>
      <c r="H4" s="7" t="n">
        <v>0.02</v>
      </c>
      <c r="I4" s="5">
        <f>IF(F4="","",F4*G4*(1+H4))</f>
        <v>0.0459</v>
      </c>
    </row>
    <row r="5">
      <c r="A5" t="inlineStr">
        <is>
          <t>Chips, 5 oz</t>
        </is>
      </c>
      <c r="B5" t="inlineStr">
        <is>
          <t>Lot and best-by sticker</t>
        </is>
      </c>
      <c r="C5" t="inlineStr">
        <is>
          <t>Roll of 2,000</t>
        </is>
      </c>
      <c r="D5" s="4" t="n">
        <v>18</v>
      </c>
      <c r="E5" t="n">
        <v>2000</v>
      </c>
      <c r="F5" s="5">
        <f>IF(OR(D5="",E5=""),"",D5/E5)</f>
        <v>0.009</v>
      </c>
      <c r="G5" s="6" t="n">
        <v>1</v>
      </c>
      <c r="H5" s="7" t="n">
        <v>0.02</v>
      </c>
      <c r="I5" s="5">
        <f>IF(F5="","",F5*G5*(1+H5))</f>
        <v>0.00918</v>
      </c>
    </row>
    <row r="6">
      <c r="A6" t="inlineStr">
        <is>
          <t>Chips, 5 oz</t>
        </is>
      </c>
      <c r="B6" t="inlineStr">
        <is>
          <t>Shipping carton, holds 12</t>
        </is>
      </c>
      <c r="C6" t="inlineStr">
        <is>
          <t>Bundle of 25</t>
        </is>
      </c>
      <c r="D6" s="4" t="n">
        <v>30</v>
      </c>
      <c r="E6" t="n">
        <v>25</v>
      </c>
      <c r="F6" s="5">
        <f>IF(OR(D6="",E6=""),"",D6/E6)</f>
        <v>1.2</v>
      </c>
      <c r="G6" s="6">
        <f>1/12</f>
        <v>0.0833333333333333</v>
      </c>
      <c r="H6" s="7" t="n">
        <v>0</v>
      </c>
      <c r="I6" s="5">
        <f>IF(F6="","",F6*G6*(1+H6))</f>
        <v>0.1</v>
      </c>
    </row>
    <row r="7">
      <c r="A7" t="inlineStr">
        <is>
          <t>Chips, 5 oz</t>
        </is>
      </c>
      <c r="B7" t="inlineStr">
        <is>
          <t>Packing tape</t>
        </is>
      </c>
      <c r="C7" t="inlineStr">
        <is>
          <t>Roll, seals 40 cartons</t>
        </is>
      </c>
      <c r="D7" s="4" t="n">
        <v>4.8</v>
      </c>
      <c r="E7" t="n">
        <v>40</v>
      </c>
      <c r="F7" s="5">
        <f>IF(OR(D7="",E7=""),"",D7/E7)</f>
        <v>0.12</v>
      </c>
      <c r="G7" s="6">
        <f>1/12</f>
        <v>0.0833333333333333</v>
      </c>
      <c r="H7" s="7" t="n">
        <v>0</v>
      </c>
      <c r="I7" s="5">
        <f>IF(F7="","",F7*G7*(1+H7))</f>
        <v>0.01</v>
      </c>
    </row>
    <row r="8">
      <c r="A8" t="inlineStr">
        <is>
          <t>Chips, 3 oz</t>
        </is>
      </c>
      <c r="B8" t="inlineStr">
        <is>
          <t>Stand-up pouch, 3 oz</t>
        </is>
      </c>
      <c r="C8" t="inlineStr">
        <is>
          <t>Case of 1,000</t>
        </is>
      </c>
      <c r="D8" s="4" t="n">
        <v>190</v>
      </c>
      <c r="E8" t="n">
        <v>1000</v>
      </c>
      <c r="F8" s="5">
        <f>IF(OR(D8="",E8=""),"",D8/E8)</f>
        <v>0.19</v>
      </c>
      <c r="G8" s="6" t="n">
        <v>1</v>
      </c>
      <c r="H8" s="7" t="n">
        <v>0.01</v>
      </c>
      <c r="I8" s="5">
        <f>IF(F8="","",F8*G8*(1+H8))</f>
        <v>0.1919</v>
      </c>
    </row>
    <row r="9">
      <c r="A9" t="inlineStr">
        <is>
          <t>Chips, 3 oz</t>
        </is>
      </c>
      <c r="B9" t="inlineStr">
        <is>
          <t>Front label</t>
        </is>
      </c>
      <c r="C9" t="inlineStr">
        <is>
          <t>Roll of 1,000</t>
        </is>
      </c>
      <c r="D9" s="4" t="n">
        <v>55</v>
      </c>
      <c r="E9" t="n">
        <v>1000</v>
      </c>
      <c r="F9" s="5">
        <f>IF(OR(D9="",E9=""),"",D9/E9)</f>
        <v>0.055</v>
      </c>
      <c r="G9" s="6" t="n">
        <v>1</v>
      </c>
      <c r="H9" s="7" t="n">
        <v>0.02</v>
      </c>
      <c r="I9" s="5">
        <f>IF(F9="","",F9*G9*(1+H9))</f>
        <v>0.0561</v>
      </c>
    </row>
    <row r="10">
      <c r="A10" t="inlineStr">
        <is>
          <t>Chips, 3 oz</t>
        </is>
      </c>
      <c r="B10" t="inlineStr">
        <is>
          <t>Back label, ingredients and nutrition</t>
        </is>
      </c>
      <c r="C10" t="inlineStr">
        <is>
          <t>Roll of 1,000</t>
        </is>
      </c>
      <c r="D10" s="4" t="n">
        <v>45</v>
      </c>
      <c r="E10" t="n">
        <v>1000</v>
      </c>
      <c r="F10" s="5">
        <f>IF(OR(D10="",E10=""),"",D10/E10)</f>
        <v>0.045</v>
      </c>
      <c r="G10" s="6" t="n">
        <v>1</v>
      </c>
      <c r="H10" s="7" t="n">
        <v>0.02</v>
      </c>
      <c r="I10" s="5">
        <f>IF(F10="","",F10*G10*(1+H10))</f>
        <v>0.0459</v>
      </c>
    </row>
    <row r="11">
      <c r="A11" t="inlineStr">
        <is>
          <t>Chips, 3 oz</t>
        </is>
      </c>
      <c r="B11" t="inlineStr">
        <is>
          <t>Lot and best-by sticker</t>
        </is>
      </c>
      <c r="C11" t="inlineStr">
        <is>
          <t>Roll of 2,000</t>
        </is>
      </c>
      <c r="D11" s="4" t="n">
        <v>18</v>
      </c>
      <c r="E11" t="n">
        <v>2000</v>
      </c>
      <c r="F11" s="5">
        <f>IF(OR(D11="",E11=""),"",D11/E11)</f>
        <v>0.009</v>
      </c>
      <c r="G11" s="6" t="n">
        <v>1</v>
      </c>
      <c r="H11" s="7" t="n">
        <v>0.02</v>
      </c>
      <c r="I11" s="5">
        <f>IF(F11="","",F11*G11*(1+H11))</f>
        <v>0.00918</v>
      </c>
    </row>
    <row r="12">
      <c r="A12" t="inlineStr">
        <is>
          <t>Chips, 3 oz</t>
        </is>
      </c>
      <c r="B12" t="inlineStr">
        <is>
          <t>Shipping carton, holds 24</t>
        </is>
      </c>
      <c r="C12" t="inlineStr">
        <is>
          <t>Bundle of 25</t>
        </is>
      </c>
      <c r="D12" s="4" t="n">
        <v>35</v>
      </c>
      <c r="E12" t="n">
        <v>25</v>
      </c>
      <c r="F12" s="5">
        <f>IF(OR(D12="",E12=""),"",D12/E12)</f>
        <v>1.4</v>
      </c>
      <c r="G12" s="6">
        <f>1/24</f>
        <v>0.0416666666666667</v>
      </c>
      <c r="H12" s="7" t="n">
        <v>0</v>
      </c>
      <c r="I12" s="5">
        <f>IF(F12="","",F12*G12*(1+H12))</f>
        <v>0.0583333333333333</v>
      </c>
    </row>
    <row r="13">
      <c r="A13" t="inlineStr">
        <is>
          <t>Chips, 3 oz</t>
        </is>
      </c>
      <c r="B13" t="inlineStr">
        <is>
          <t>Packing tape</t>
        </is>
      </c>
      <c r="C13" t="inlineStr">
        <is>
          <t>Roll, seals 40 cartons</t>
        </is>
      </c>
      <c r="D13" s="4" t="n">
        <v>4.8</v>
      </c>
      <c r="E13" t="n">
        <v>40</v>
      </c>
      <c r="F13" s="5">
        <f>IF(OR(D13="",E13=""),"",D13/E13)</f>
        <v>0.12</v>
      </c>
      <c r="G13" s="6">
        <f>1/24</f>
        <v>0.0416666666666667</v>
      </c>
      <c r="H13" s="7" t="n">
        <v>0</v>
      </c>
      <c r="I13" s="5">
        <f>IF(F13="","",F13*G13*(1+H13))</f>
        <v>0.005</v>
      </c>
    </row>
    <row r="14">
      <c r="D14" s="4" t="n"/>
      <c r="F14" s="5" t="str">
        <f>IF(OR(D14="",E14=""),"",D14/E14)</f>
        <v/>
      </c>
      <c r="G14" s="6" t="n"/>
      <c r="H14" s="7" t="n"/>
      <c r="I14" s="5" t="str">
        <f>IF(F14="","",F14*G14*(1+H14))</f>
        <v/>
      </c>
    </row>
    <row r="15">
      <c r="D15" s="4" t="n"/>
      <c r="F15" s="5" t="str">
        <f>IF(OR(D15="",E15=""),"",D15/E15)</f>
        <v/>
      </c>
      <c r="G15" s="6" t="n"/>
      <c r="H15" s="7" t="n"/>
      <c r="I15" s="5" t="str">
        <f>IF(F15="","",F15*G15*(1+H15))</f>
        <v/>
      </c>
    </row>
    <row r="16">
      <c r="D16" s="4" t="n"/>
      <c r="F16" s="5" t="str">
        <f>IF(OR(D16="",E16=""),"",D16/E16)</f>
        <v/>
      </c>
      <c r="G16" s="6" t="n"/>
      <c r="H16" s="7" t="n"/>
      <c r="I16" s="5" t="str">
        <f>IF(F16="","",F16*G16*(1+H16))</f>
        <v/>
      </c>
    </row>
    <row r="17">
      <c r="D17" s="4" t="n"/>
      <c r="F17" s="5" t="str">
        <f>IF(OR(D17="",E17=""),"",D17/E17)</f>
        <v/>
      </c>
      <c r="G17" s="6" t="n"/>
      <c r="H17" s="7" t="n"/>
      <c r="I17" s="5" t="str">
        <f>IF(F17="","",F17*G17*(1+H17))</f>
        <v/>
      </c>
    </row>
    <row r="18">
      <c r="D18" s="4" t="n"/>
      <c r="F18" s="5" t="str">
        <f>IF(OR(D18="",E18=""),"",D18/E18)</f>
        <v/>
      </c>
      <c r="G18" s="6" t="n"/>
      <c r="H18" s="7" t="n"/>
      <c r="I18" s="5" t="str">
        <f>IF(F18="","",F18*G18*(1+H18))</f>
        <v/>
      </c>
    </row>
    <row r="19">
      <c r="D19" s="4" t="n"/>
      <c r="F19" s="5" t="str">
        <f>IF(OR(D19="",E19=""),"",D19/E19)</f>
        <v/>
      </c>
      <c r="G19" s="6" t="n"/>
      <c r="H19" s="7" t="n"/>
      <c r="I19" s="5" t="str">
        <f>IF(F19="","",F19*G19*(1+H19))</f>
        <v/>
      </c>
    </row>
    <row r="20">
      <c r="D20" s="4" t="n"/>
      <c r="F20" s="5" t="str">
        <f>IF(OR(D20="",E20=""),"",D20/E20)</f>
        <v/>
      </c>
      <c r="G20" s="6" t="n"/>
      <c r="H20" s="7" t="n"/>
      <c r="I20" s="5" t="str">
        <f>IF(F20="","",F20*G20*(1+H20))</f>
        <v/>
      </c>
    </row>
    <row r="21">
      <c r="D21" s="4" t="n"/>
      <c r="F21" s="5" t="str">
        <f>IF(OR(D21="",E21=""),"",D21/E21)</f>
        <v/>
      </c>
      <c r="G21" s="6" t="n"/>
      <c r="H21" s="7" t="n"/>
      <c r="I21" s="5" t="str">
        <f>IF(F21="","",F21*G21*(1+H21))</f>
        <v/>
      </c>
    </row>
    <row r="22">
      <c r="D22" s="4" t="n"/>
      <c r="F22" s="5" t="str">
        <f>IF(OR(D22="",E22=""),"",D22/E22)</f>
        <v/>
      </c>
      <c r="G22" s="6" t="n"/>
      <c r="H22" s="7" t="n"/>
      <c r="I22" s="5" t="str">
        <f>IF(F22="","",F22*G22*(1+H22))</f>
        <v/>
      </c>
    </row>
    <row r="23">
      <c r="D23" s="4" t="n"/>
      <c r="F23" s="5" t="str">
        <f>IF(OR(D23="",E23=""),"",D23/E23)</f>
        <v/>
      </c>
      <c r="G23" s="6" t="n"/>
      <c r="H23" s="7" t="n"/>
      <c r="I23" s="5" t="str">
        <f>IF(F23="","",F23*G23*(1+H23))</f>
        <v/>
      </c>
    </row>
    <row r="24">
      <c r="D24" s="4" t="n"/>
      <c r="F24" s="5" t="str">
        <f>IF(OR(D24="",E24=""),"",D24/E24)</f>
        <v/>
      </c>
      <c r="G24" s="6" t="n"/>
      <c r="H24" s="7" t="n"/>
      <c r="I24" s="5" t="str">
        <f>IF(F24="","",F24*G24*(1+H24))</f>
        <v/>
      </c>
    </row>
    <row r="25">
      <c r="D25" s="4" t="n"/>
      <c r="F25" s="5" t="str">
        <f>IF(OR(D25="",E25=""),"",D25/E25)</f>
        <v/>
      </c>
      <c r="G25" s="6" t="n"/>
      <c r="H25" s="7" t="n"/>
      <c r="I25" s="5" t="str">
        <f>IF(F25="","",F25*G25*(1+H25))</f>
        <v/>
      </c>
    </row>
    <row r="26">
      <c r="D26" s="4" t="n"/>
      <c r="F26" s="5" t="str">
        <f>IF(OR(D26="",E26=""),"",D26/E26)</f>
        <v/>
      </c>
      <c r="G26" s="6" t="n"/>
      <c r="H26" s="7" t="n"/>
      <c r="I26" s="5" t="str">
        <f>IF(F26="","",F26*G26*(1+H26))</f>
        <v/>
      </c>
    </row>
    <row r="27">
      <c r="D27" s="4" t="n"/>
      <c r="F27" s="5" t="str">
        <f>IF(OR(D27="",E27=""),"",D27/E27)</f>
        <v/>
      </c>
      <c r="G27" s="6" t="n"/>
      <c r="H27" s="7" t="n"/>
      <c r="I27" s="5" t="str">
        <f>IF(F27="","",F27*G27*(1+H27))</f>
        <v/>
      </c>
    </row>
    <row r="28">
      <c r="D28" s="4" t="n"/>
      <c r="F28" s="5" t="str">
        <f>IF(OR(D28="",E28=""),"",D28/E28)</f>
        <v/>
      </c>
      <c r="G28" s="6" t="n"/>
      <c r="H28" s="7" t="n"/>
      <c r="I28" s="5" t="str">
        <f>IF(F28="","",F28*G28*(1+H28))</f>
        <v/>
      </c>
    </row>
    <row r="29">
      <c r="D29" s="4" t="n"/>
      <c r="F29" s="5" t="str">
        <f>IF(OR(D29="",E29=""),"",D29/E29)</f>
        <v/>
      </c>
      <c r="G29" s="6" t="n"/>
      <c r="H29" s="7" t="n"/>
      <c r="I29" s="5" t="str">
        <f>IF(F29="","",F29*G29*(1+H29))</f>
        <v/>
      </c>
    </row>
    <row r="30">
      <c r="D30" s="4" t="n"/>
      <c r="F30" s="5" t="str">
        <f>IF(OR(D30="",E30=""),"",D30/E30)</f>
        <v/>
      </c>
      <c r="G30" s="6" t="n"/>
      <c r="H30" s="7" t="n"/>
      <c r="I30" s="5" t="str">
        <f>IF(F30="","",F30*G30*(1+H30))</f>
        <v/>
      </c>
    </row>
    <row r="31">
      <c r="D31" s="4" t="n"/>
      <c r="F31" s="5" t="str">
        <f>IF(OR(D31="",E31=""),"",D31/E31)</f>
        <v/>
      </c>
      <c r="G31" s="6" t="n"/>
      <c r="H31" s="7" t="n"/>
      <c r="I31" s="5" t="str">
        <f>IF(F31="","",F31*G31*(1+H31))</f>
        <v/>
      </c>
    </row>
    <row r="32">
      <c r="D32" s="4" t="n"/>
      <c r="F32" s="5" t="str">
        <f>IF(OR(D32="",E32=""),"",D32/E32)</f>
        <v/>
      </c>
      <c r="G32" s="6" t="n"/>
      <c r="H32" s="7" t="n"/>
      <c r="I32" s="5" t="str">
        <f>IF(F32="","",F32*G32*(1+H32))</f>
        <v/>
      </c>
    </row>
    <row r="33">
      <c r="D33" s="4" t="n"/>
      <c r="F33" s="5" t="str">
        <f>IF(OR(D33="",E33=""),"",D33/E33)</f>
        <v/>
      </c>
      <c r="G33" s="6" t="n"/>
      <c r="H33" s="7" t="n"/>
      <c r="I33" s="5" t="str">
        <f>IF(F33="","",F33*G33*(1+H33))</f>
        <v/>
      </c>
    </row>
    <row r="34">
      <c r="D34" s="4" t="n"/>
      <c r="F34" s="5" t="str">
        <f>IF(OR(D34="",E34=""),"",D34/E34)</f>
        <v/>
      </c>
      <c r="G34" s="6" t="n"/>
      <c r="H34" s="7" t="n"/>
      <c r="I34" s="5" t="str">
        <f>IF(F34="","",F34*G34*(1+H34))</f>
        <v/>
      </c>
    </row>
    <row r="35">
      <c r="D35" s="4" t="n"/>
      <c r="F35" s="5" t="str">
        <f>IF(OR(D35="",E35=""),"",D35/E35)</f>
        <v/>
      </c>
      <c r="G35" s="6" t="n"/>
      <c r="H35" s="7" t="n"/>
      <c r="I35" s="5" t="str">
        <f>IF(F35="","",F35*G35*(1+H35))</f>
        <v/>
      </c>
    </row>
    <row r="36">
      <c r="D36" s="4" t="n"/>
      <c r="F36" s="5" t="str">
        <f>IF(OR(D36="",E36=""),"",D36/E36)</f>
        <v/>
      </c>
      <c r="G36" s="6" t="n"/>
      <c r="H36" s="7" t="n"/>
      <c r="I36" s="5" t="str">
        <f>IF(F36="","",F36*G36*(1+H36))</f>
        <v/>
      </c>
    </row>
    <row r="37">
      <c r="D37" s="4" t="n"/>
      <c r="F37" s="5" t="str">
        <f>IF(OR(D37="",E37=""),"",D37/E37)</f>
        <v/>
      </c>
      <c r="G37" s="6" t="n"/>
      <c r="H37" s="7" t="n"/>
      <c r="I37" s="5" t="str">
        <f>IF(F37="","",F37*G37*(1+H37))</f>
        <v/>
      </c>
    </row>
    <row r="38">
      <c r="D38" s="4" t="n"/>
      <c r="F38" s="5" t="str">
        <f>IF(OR(D38="",E38=""),"",D38/E38)</f>
        <v/>
      </c>
      <c r="G38" s="6" t="n"/>
      <c r="H38" s="7" t="n"/>
      <c r="I38" s="5" t="str">
        <f>IF(F38="","",F38*G38*(1+H38))</f>
        <v/>
      </c>
    </row>
    <row r="39">
      <c r="D39" s="4" t="n"/>
      <c r="F39" s="5" t="str">
        <f>IF(OR(D39="",E39=""),"",D39/E39)</f>
        <v/>
      </c>
      <c r="G39" s="6" t="n"/>
      <c r="H39" s="7" t="n"/>
      <c r="I39" s="5" t="str">
        <f>IF(F39="","",F39*G39*(1+H39))</f>
        <v/>
      </c>
    </row>
    <row r="40">
      <c r="D40" s="4" t="n"/>
      <c r="F40" s="5" t="str">
        <f>IF(OR(D40="",E40=""),"",D40/E40)</f>
        <v/>
      </c>
      <c r="G40" s="6" t="n"/>
      <c r="H40" s="7" t="n"/>
      <c r="I40" s="5" t="str">
        <f>IF(F40="","",F40*G40*(1+H40))</f>
        <v/>
      </c>
    </row>
    <row r="41">
      <c r="D41" s="4" t="n"/>
      <c r="F41" s="5" t="str">
        <f>IF(OR(D41="",E41=""),"",D41/E41)</f>
        <v/>
      </c>
      <c r="G41" s="6" t="n"/>
      <c r="H41" s="7" t="n"/>
      <c r="I41" s="5" t="str">
        <f>IF(F41="","",F41*G41*(1+H41))</f>
        <v/>
      </c>
    </row>
    <row r="42">
      <c r="D42" s="4" t="n"/>
      <c r="F42" s="5" t="str">
        <f>IF(OR(D42="",E42=""),"",D42/E42)</f>
        <v/>
      </c>
      <c r="G42" s="6" t="n"/>
      <c r="H42" s="7" t="n"/>
      <c r="I42" s="5" t="str">
        <f>IF(F42="","",F42*G42*(1+H42))</f>
        <v/>
      </c>
    </row>
    <row r="43">
      <c r="D43" s="4" t="n"/>
      <c r="F43" s="5" t="str">
        <f>IF(OR(D43="",E43=""),"",D43/E43)</f>
        <v/>
      </c>
      <c r="G43" s="6" t="n"/>
      <c r="H43" s="7" t="n"/>
      <c r="I43" s="5" t="str">
        <f>IF(F43="","",F43*G43*(1+H43))</f>
        <v/>
      </c>
    </row>
    <row r="44">
      <c r="D44" s="4" t="n"/>
      <c r="F44" s="5" t="str">
        <f>IF(OR(D44="",E44=""),"",D44/E44)</f>
        <v/>
      </c>
      <c r="G44" s="6" t="n"/>
      <c r="H44" s="7" t="n"/>
      <c r="I44" s="5" t="str">
        <f>IF(F44="","",F44*G44*(1+H44))</f>
        <v/>
      </c>
    </row>
    <row r="45">
      <c r="D45" s="4" t="n"/>
      <c r="F45" s="5" t="str">
        <f>IF(OR(D45="",E45=""),"",D45/E45)</f>
        <v/>
      </c>
      <c r="G45" s="6" t="n"/>
      <c r="H45" s="7" t="n"/>
      <c r="I45" s="5" t="str">
        <f>IF(F45="","",F45*G45*(1+H45))</f>
        <v/>
      </c>
    </row>
    <row r="46">
      <c r="D46" s="4" t="n"/>
      <c r="F46" s="5" t="str">
        <f>IF(OR(D46="",E46=""),"",D46/E46)</f>
        <v/>
      </c>
      <c r="G46" s="6" t="n"/>
      <c r="H46" s="7" t="n"/>
      <c r="I46" s="5" t="str">
        <f>IF(F46="","",F46*G46*(1+H46))</f>
        <v/>
      </c>
    </row>
    <row r="47">
      <c r="D47" s="4" t="n"/>
      <c r="F47" s="5" t="str">
        <f>IF(OR(D47="",E47=""),"",D47/E47)</f>
        <v/>
      </c>
      <c r="G47" s="6" t="n"/>
      <c r="H47" s="7" t="n"/>
      <c r="I47" s="5" t="str">
        <f>IF(F47="","",F47*G47*(1+H47))</f>
        <v/>
      </c>
    </row>
    <row r="48">
      <c r="D48" s="4" t="n"/>
      <c r="F48" s="5" t="str">
        <f>IF(OR(D48="",E48=""),"",D48/E48)</f>
        <v/>
      </c>
      <c r="G48" s="6" t="n"/>
      <c r="H48" s="7" t="n"/>
      <c r="I48" s="5" t="str">
        <f>IF(F48="","",F48*G48*(1+H48))</f>
        <v/>
      </c>
    </row>
    <row r="49">
      <c r="D49" s="4" t="n"/>
      <c r="F49" s="5" t="str">
        <f>IF(OR(D49="",E49=""),"",D49/E49)</f>
        <v/>
      </c>
      <c r="G49" s="6" t="n"/>
      <c r="H49" s="7" t="n"/>
      <c r="I49" s="5" t="str">
        <f>IF(F49="","",F49*G49*(1+H49))</f>
        <v/>
      </c>
    </row>
    <row r="50">
      <c r="D50" s="4" t="n"/>
      <c r="F50" s="5" t="str">
        <f>IF(OR(D50="",E50=""),"",D50/E50)</f>
        <v/>
      </c>
      <c r="G50" s="6" t="n"/>
      <c r="H50" s="7" t="n"/>
      <c r="I50" s="5" t="str">
        <f>IF(F50="","",F50*G50*(1+H50))</f>
        <v/>
      </c>
    </row>
    <row r="51">
      <c r="D51" s="4" t="n"/>
      <c r="F51" s="5" t="str">
        <f>IF(OR(D51="",E51=""),"",D51/E51)</f>
        <v/>
      </c>
      <c r="G51" s="6" t="n"/>
      <c r="H51" s="7" t="n"/>
      <c r="I51" s="5" t="str">
        <f>IF(F51="","",F51*G51*(1+H51))</f>
        <v/>
      </c>
    </row>
    <row r="52">
      <c r="D52" s="4" t="n"/>
      <c r="F52" s="5" t="str">
        <f>IF(OR(D52="",E52=""),"",D52/E52)</f>
        <v/>
      </c>
      <c r="G52" s="6" t="n"/>
      <c r="H52" s="7" t="n"/>
      <c r="I52" s="5" t="str">
        <f>IF(F52="","",F52*G52*(1+H52))</f>
        <v/>
      </c>
    </row>
    <row r="53">
      <c r="D53" s="4" t="n"/>
      <c r="F53" s="5" t="str">
        <f>IF(OR(D53="",E53=""),"",D53/E53)</f>
        <v/>
      </c>
      <c r="G53" s="6" t="n"/>
      <c r="H53" s="7" t="n"/>
      <c r="I53" s="5" t="str">
        <f>IF(F53="","",F53*G53*(1+H53))</f>
        <v/>
      </c>
    </row>
    <row r="54">
      <c r="D54" s="4" t="n"/>
      <c r="F54" s="5" t="str">
        <f>IF(OR(D54="",E54=""),"",D54/E54)</f>
        <v/>
      </c>
      <c r="G54" s="6" t="n"/>
      <c r="H54" s="7" t="n"/>
      <c r="I54" s="5" t="str">
        <f>IF(F54="","",F54*G54*(1+H54))</f>
        <v/>
      </c>
    </row>
    <row r="55">
      <c r="D55" s="4" t="n"/>
      <c r="F55" s="5" t="str">
        <f>IF(OR(D55="",E55=""),"",D55/E55)</f>
        <v/>
      </c>
      <c r="G55" s="6" t="n"/>
      <c r="H55" s="7" t="n"/>
      <c r="I55" s="5" t="str">
        <f>IF(F55="","",F55*G55*(1+H55))</f>
        <v/>
      </c>
    </row>
    <row r="56">
      <c r="D56" s="4" t="n"/>
      <c r="F56" s="5" t="str">
        <f>IF(OR(D56="",E56=""),"",D56/E56)</f>
        <v/>
      </c>
      <c r="G56" s="6" t="n"/>
      <c r="H56" s="7" t="n"/>
      <c r="I56" s="5" t="str">
        <f>IF(F56="","",F56*G56*(1+H56))</f>
        <v/>
      </c>
    </row>
    <row r="57">
      <c r="D57" s="4" t="n"/>
      <c r="F57" s="5" t="str">
        <f>IF(OR(D57="",E57=""),"",D57/E57)</f>
        <v/>
      </c>
      <c r="G57" s="6" t="n"/>
      <c r="H57" s="7" t="n"/>
      <c r="I57" s="5" t="str">
        <f>IF(F57="","",F57*G57*(1+H57))</f>
        <v/>
      </c>
    </row>
    <row r="58">
      <c r="D58" s="4" t="n"/>
      <c r="F58" s="5" t="str">
        <f>IF(OR(D58="",E58=""),"",D58/E58)</f>
        <v/>
      </c>
      <c r="G58" s="6" t="n"/>
      <c r="H58" s="7" t="n"/>
      <c r="I58" s="5" t="str">
        <f>IF(F58="","",F58*G58*(1+H58))</f>
        <v/>
      </c>
    </row>
    <row r="59">
      <c r="D59" s="4" t="n"/>
      <c r="F59" s="5" t="str">
        <f>IF(OR(D59="",E59=""),"",D59/E59)</f>
        <v/>
      </c>
      <c r="G59" s="6" t="n"/>
      <c r="H59" s="7" t="n"/>
      <c r="I59" s="5" t="str">
        <f>IF(F59="","",F59*G59*(1+H59))</f>
        <v/>
      </c>
    </row>
    <row r="60">
      <c r="D60" s="4" t="n"/>
      <c r="F60" s="5" t="str">
        <f>IF(OR(D60="",E60=""),"",D60/E60)</f>
        <v/>
      </c>
      <c r="G60" s="6" t="n"/>
      <c r="H60" s="7" t="n"/>
      <c r="I60" s="5" t="str">
        <f>IF(F60="","",F60*G60*(1+H60))</f>
        <v/>
      </c>
    </row>
  </sheetData>
  <autoFilter ref="A1:I6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4" customWidth="1" min="4" max="4"/>
    <col width="9" customWidth="1" min="5" max="5"/>
    <col width="11" customWidth="1" min="6" max="6"/>
  </cols>
  <sheetData>
    <row r="1">
      <c r="A1" s="3" t="inlineStr">
        <is>
          <t>Product</t>
        </is>
      </c>
      <c r="B1" s="3" t="inlineStr">
        <is>
          <t>Components</t>
        </is>
      </c>
      <c r="C1" s="3" t="inlineStr">
        <is>
          <t>Freight on packaging, %</t>
        </is>
      </c>
      <c r="D1" s="3" t="inlineStr">
        <is>
          <t>Packaging per unit</t>
        </is>
      </c>
      <c r="E1" s="3" t="inlineStr">
        <is>
          <t>Ounces</t>
        </is>
      </c>
      <c r="F1" s="3" t="inlineStr">
        <is>
          <t>Per ounce</t>
        </is>
      </c>
    </row>
    <row r="2">
      <c r="A2" t="inlineStr">
        <is>
          <t>Chips, 5 oz</t>
        </is>
      </c>
      <c r="B2" s="5">
        <f>SUMIF(Components!$A$2:$A$60,A2,Components!$I$2:$I$60)</f>
        <v>0.46358</v>
      </c>
      <c r="C2" s="7" t="n">
        <v>0.06</v>
      </c>
      <c r="D2" s="5">
        <f>B2*(1+C2)</f>
        <v>0.4913948</v>
      </c>
      <c r="E2" t="n">
        <v>5</v>
      </c>
      <c r="F2" s="5">
        <f>D2/E2</f>
        <v>0.09827896</v>
      </c>
    </row>
    <row r="3">
      <c r="A3" t="inlineStr">
        <is>
          <t>Chips, 3 oz</t>
        </is>
      </c>
      <c r="B3" s="5">
        <f>SUMIF(Components!$A$2:$A$60,A3,Components!$I$2:$I$60)</f>
        <v>0.366413333333333</v>
      </c>
      <c r="C3" s="7" t="n">
        <v>0.06</v>
      </c>
      <c r="D3" s="5">
        <f>B3*(1+C3)</f>
        <v>0.388398133333333</v>
      </c>
      <c r="E3" t="n">
        <v>3</v>
      </c>
      <c r="F3" s="5">
        <f>D3/E3</f>
        <v>0.129466044444444</v>
      </c>
    </row>
    <row r="5">
      <c r="A5" s="8" t="inlineStr">
        <is>
          <t>Freight: what the packaging supplier charged to deliver it, as a share of what the packaging cost.</t>
        </is>
      </c>
    </row>
    <row r="6">
      <c r="A6" s="8" t="inlineStr">
        <is>
          <t>Waste: the pouches that fail to seal, the labels that go on crooked. Count them for a month and use your own %.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