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urchases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Outputs" sheetId="4" state="visible" r:id="rId4"/>
    <sheet xmlns:r="http://schemas.openxmlformats.org/officeDocument/2006/relationships" name="Trace" sheetId="5" state="visible" r:id="rId5"/>
  </sheets>
  <definedNames>
    <definedName name="_xlnm._FilterDatabase" localSheetId="1" hidden="1">'Purchases'!$A$1:$H$16</definedName>
    <definedName name="_xlnm.Print_Titles" localSheetId="4">'Trace'!$1:$1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#,##0.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49" fontId="0" fillId="0" borderId="0" pivotButton="0" quotePrefix="0" xfId="0"/>
    <xf numFmtId="166" fontId="0" fillId="0" borderId="0" pivotButton="0" quotePrefix="0" xfId="0"/>
    <xf numFmtId="1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Organic mass balance and traceability exercise</t>
        </is>
      </c>
    </row>
    <row r="2">
      <c r="A2" s="2" t="inlineStr">
        <is>
          <t>From the article: https://www.tarostack.com/articles/organic-mass-balance-audit</t>
        </is>
      </c>
    </row>
    <row r="3">
      <c r="A3" s="2" t="inlineStr"/>
    </row>
    <row r="4">
      <c r="A4" s="2" t="inlineStr">
        <is>
          <t>Purchases: every delivery of an organic ingredient in the period, with the supplier's lot and the certificate checked.</t>
        </is>
      </c>
    </row>
    <row r="5">
      <c r="A5" s="2" t="inlineStr">
        <is>
          <t>Inputs: opening + purchased - closing = used, by stock; batches x recipe = used, by batch records; the difference should be small and explained.</t>
        </is>
      </c>
    </row>
    <row r="6">
      <c r="A6" s="2" t="inlineStr">
        <is>
          <t>Outputs: opening + made - sold - written off = what should be on the shelf, against the count; and whether the organic inputs could have made the organic output.</t>
        </is>
      </c>
    </row>
    <row r="7">
      <c r="A7" s="2" t="inlineStr">
        <is>
          <t>Trace: one finished lot back to its suppliers and forward to its customers.</t>
        </is>
      </c>
    </row>
    <row r="8">
      <c r="A8" s="2" t="inlineStr">
        <is>
          <t>The example is Windward Roots, a made-up taro business, and its organic chips from July to September 2026. Your certifier sets the period and the products.</t>
        </is>
      </c>
    </row>
    <row r="9">
      <c r="A9" s="2" t="inlineStr"/>
    </row>
    <row r="10">
      <c r="A10" s="2" t="inlineStr">
        <is>
          <t>This is general information. 7 CFR 205.403(d) says what an inspection verifies; 205.103 what records must show. Your certifying agent has the last word.</t>
        </is>
      </c>
    </row>
    <row r="11">
      <c r="A11" s="2" t="inlineStr">
        <is>
          <t>Works in Excel (2010 and later), Google Sheets, LibreOffice and Numbers. No macros.</t>
        </is>
      </c>
    </row>
    <row r="12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13" customWidth="1" min="4" max="4"/>
    <col width="10" customWidth="1" min="5" max="5"/>
    <col width="7" customWidth="1" min="6" max="6"/>
    <col width="14" customWidth="1" min="7" max="7"/>
    <col width="10" customWidth="1" min="8" max="8"/>
  </cols>
  <sheetData>
    <row r="1">
      <c r="A1" s="3" t="inlineStr">
        <is>
          <t>Received</t>
        </is>
      </c>
      <c r="B1" s="3" t="inlineStr">
        <is>
          <t>Ingredient</t>
        </is>
      </c>
      <c r="C1" s="3" t="inlineStr">
        <is>
          <t>Supplier</t>
        </is>
      </c>
      <c r="D1" s="3" t="inlineStr">
        <is>
          <t>Supplier lot</t>
        </is>
      </c>
      <c r="E1" s="3" t="inlineStr">
        <is>
          <t>Quantity</t>
        </is>
      </c>
      <c r="F1" s="3" t="inlineStr">
        <is>
          <t>Unit</t>
        </is>
      </c>
      <c r="G1" s="3" t="inlineStr">
        <is>
          <t>Organic certificate checked</t>
        </is>
      </c>
      <c r="H1" s="3" t="inlineStr">
        <is>
          <t>Invoice</t>
        </is>
      </c>
    </row>
    <row r="2">
      <c r="A2" s="4" t="n">
        <v>46205</v>
      </c>
      <c r="B2" t="inlineStr">
        <is>
          <t>Organic taro</t>
        </is>
      </c>
      <c r="C2" t="inlineStr">
        <is>
          <t>Certified organic farm</t>
        </is>
      </c>
      <c r="D2" s="5" t="inlineStr">
        <is>
          <t>OT-0702</t>
        </is>
      </c>
      <c r="E2" t="n">
        <v>400</v>
      </c>
      <c r="F2" t="inlineStr">
        <is>
          <t>kg</t>
        </is>
      </c>
      <c r="G2" t="inlineStr">
        <is>
          <t>Y</t>
        </is>
      </c>
      <c r="H2" t="inlineStr">
        <is>
          <t>T-2201</t>
        </is>
      </c>
    </row>
    <row r="3">
      <c r="A3" s="4" t="n">
        <v>46209</v>
      </c>
      <c r="B3" t="inlineStr">
        <is>
          <t>Organic coconut oil</t>
        </is>
      </c>
      <c r="C3" t="inlineStr">
        <is>
          <t>Certified organic oil importer</t>
        </is>
      </c>
      <c r="D3" s="5" t="inlineStr">
        <is>
          <t>OCO-0706</t>
        </is>
      </c>
      <c r="E3" t="n">
        <v>180</v>
      </c>
      <c r="F3" t="inlineStr">
        <is>
          <t>L</t>
        </is>
      </c>
      <c r="G3" t="inlineStr">
        <is>
          <t>Y</t>
        </is>
      </c>
      <c r="H3" t="inlineStr">
        <is>
          <t>C-881</t>
        </is>
      </c>
    </row>
    <row r="4">
      <c r="A4" s="4" t="n">
        <v>46212</v>
      </c>
      <c r="B4" t="inlineStr">
        <is>
          <t>Organic taro</t>
        </is>
      </c>
      <c r="C4" t="inlineStr">
        <is>
          <t>Certified organic farm</t>
        </is>
      </c>
      <c r="D4" s="5" t="inlineStr">
        <is>
          <t>OT-0709</t>
        </is>
      </c>
      <c r="E4" t="n">
        <v>400</v>
      </c>
      <c r="F4" t="inlineStr">
        <is>
          <t>kg</t>
        </is>
      </c>
      <c r="G4" t="inlineStr">
        <is>
          <t>Y</t>
        </is>
      </c>
      <c r="H4" t="inlineStr">
        <is>
          <t>T-2202</t>
        </is>
      </c>
    </row>
    <row r="5">
      <c r="A5" s="4" t="n">
        <v>46219</v>
      </c>
      <c r="B5" t="inlineStr">
        <is>
          <t>Organic taro</t>
        </is>
      </c>
      <c r="C5" t="inlineStr">
        <is>
          <t>Certified organic farm</t>
        </is>
      </c>
      <c r="D5" s="5" t="inlineStr">
        <is>
          <t>OT-0716</t>
        </is>
      </c>
      <c r="E5" t="n">
        <v>400</v>
      </c>
      <c r="F5" t="inlineStr">
        <is>
          <t>kg</t>
        </is>
      </c>
      <c r="G5" t="inlineStr">
        <is>
          <t>Y</t>
        </is>
      </c>
      <c r="H5" t="inlineStr">
        <is>
          <t>T-2203</t>
        </is>
      </c>
    </row>
    <row r="6">
      <c r="A6" s="4" t="n">
        <v>46226</v>
      </c>
      <c r="B6" t="inlineStr">
        <is>
          <t>Organic taro</t>
        </is>
      </c>
      <c r="C6" t="inlineStr">
        <is>
          <t>Certified organic farm</t>
        </is>
      </c>
      <c r="D6" s="5" t="inlineStr">
        <is>
          <t>OT-0723</t>
        </is>
      </c>
      <c r="E6" t="n">
        <v>400</v>
      </c>
      <c r="F6" t="inlineStr">
        <is>
          <t>kg</t>
        </is>
      </c>
      <c r="G6" t="inlineStr">
        <is>
          <t>Y</t>
        </is>
      </c>
      <c r="H6" t="inlineStr">
        <is>
          <t>T-2204</t>
        </is>
      </c>
    </row>
    <row r="7">
      <c r="A7" s="4" t="n">
        <v>46233</v>
      </c>
      <c r="B7" t="inlineStr">
        <is>
          <t>Organic taro</t>
        </is>
      </c>
      <c r="C7" t="inlineStr">
        <is>
          <t>Certified organic farm</t>
        </is>
      </c>
      <c r="D7" s="5" t="inlineStr">
        <is>
          <t>OT-0730</t>
        </is>
      </c>
      <c r="E7" t="n">
        <v>400</v>
      </c>
      <c r="F7" t="inlineStr">
        <is>
          <t>kg</t>
        </is>
      </c>
      <c r="G7" t="inlineStr">
        <is>
          <t>Y</t>
        </is>
      </c>
      <c r="H7" t="inlineStr">
        <is>
          <t>T-2205</t>
        </is>
      </c>
    </row>
    <row r="8">
      <c r="A8" s="4" t="n">
        <v>46237</v>
      </c>
      <c r="B8" t="inlineStr">
        <is>
          <t>Organic coconut oil</t>
        </is>
      </c>
      <c r="C8" t="inlineStr">
        <is>
          <t>Certified organic oil importer</t>
        </is>
      </c>
      <c r="D8" s="5" t="inlineStr">
        <is>
          <t>OCO-0803</t>
        </is>
      </c>
      <c r="E8" t="n">
        <v>180</v>
      </c>
      <c r="F8" t="inlineStr">
        <is>
          <t>L</t>
        </is>
      </c>
      <c r="G8" t="inlineStr">
        <is>
          <t>Y</t>
        </is>
      </c>
      <c r="H8" t="inlineStr">
        <is>
          <t>C-882</t>
        </is>
      </c>
    </row>
    <row r="9">
      <c r="A9" s="4" t="n">
        <v>46240</v>
      </c>
      <c r="B9" t="inlineStr">
        <is>
          <t>Organic taro</t>
        </is>
      </c>
      <c r="C9" t="inlineStr">
        <is>
          <t>Certified organic farm</t>
        </is>
      </c>
      <c r="D9" s="5" t="inlineStr">
        <is>
          <t>OT-0806</t>
        </is>
      </c>
      <c r="E9" t="n">
        <v>400</v>
      </c>
      <c r="F9" t="inlineStr">
        <is>
          <t>kg</t>
        </is>
      </c>
      <c r="G9" t="inlineStr">
        <is>
          <t>Y</t>
        </is>
      </c>
      <c r="H9" t="inlineStr">
        <is>
          <t>T-2206</t>
        </is>
      </c>
    </row>
    <row r="10">
      <c r="A10" s="4" t="n">
        <v>46247</v>
      </c>
      <c r="B10" t="inlineStr">
        <is>
          <t>Organic taro</t>
        </is>
      </c>
      <c r="C10" t="inlineStr">
        <is>
          <t>Certified organic farm</t>
        </is>
      </c>
      <c r="D10" s="5" t="inlineStr">
        <is>
          <t>OT-0813</t>
        </is>
      </c>
      <c r="E10" t="n">
        <v>400</v>
      </c>
      <c r="F10" t="inlineStr">
        <is>
          <t>kg</t>
        </is>
      </c>
      <c r="G10" t="inlineStr">
        <is>
          <t>Y</t>
        </is>
      </c>
      <c r="H10" t="inlineStr">
        <is>
          <t>T-2207</t>
        </is>
      </c>
    </row>
    <row r="11">
      <c r="A11" s="4" t="n">
        <v>46254</v>
      </c>
      <c r="B11" t="inlineStr">
        <is>
          <t>Organic taro</t>
        </is>
      </c>
      <c r="C11" t="inlineStr">
        <is>
          <t>Certified organic farm</t>
        </is>
      </c>
      <c r="D11" s="5" t="inlineStr">
        <is>
          <t>OT-0820</t>
        </is>
      </c>
      <c r="E11" t="n">
        <v>400</v>
      </c>
      <c r="F11" t="inlineStr">
        <is>
          <t>kg</t>
        </is>
      </c>
      <c r="G11" t="inlineStr">
        <is>
          <t>Y</t>
        </is>
      </c>
      <c r="H11" t="inlineStr">
        <is>
          <t>T-2208</t>
        </is>
      </c>
    </row>
    <row r="12">
      <c r="A12" s="4" t="n">
        <v>46261</v>
      </c>
      <c r="B12" t="inlineStr">
        <is>
          <t>Organic taro</t>
        </is>
      </c>
      <c r="C12" t="inlineStr">
        <is>
          <t>Certified organic farm</t>
        </is>
      </c>
      <c r="D12" s="5" t="inlineStr">
        <is>
          <t>OT-0827</t>
        </is>
      </c>
      <c r="E12" t="n">
        <v>400</v>
      </c>
      <c r="F12" t="inlineStr">
        <is>
          <t>kg</t>
        </is>
      </c>
      <c r="G12" t="inlineStr">
        <is>
          <t>Y</t>
        </is>
      </c>
      <c r="H12" t="inlineStr">
        <is>
          <t>T-2209</t>
        </is>
      </c>
    </row>
    <row r="13">
      <c r="A13" s="4" t="n">
        <v>46265</v>
      </c>
      <c r="B13" t="inlineStr">
        <is>
          <t>Organic coconut oil</t>
        </is>
      </c>
      <c r="C13" t="inlineStr">
        <is>
          <t>Certified organic oil importer</t>
        </is>
      </c>
      <c r="D13" s="5" t="inlineStr">
        <is>
          <t>OCO-0831</t>
        </is>
      </c>
      <c r="E13" t="n">
        <v>180</v>
      </c>
      <c r="F13" t="inlineStr">
        <is>
          <t>L</t>
        </is>
      </c>
      <c r="G13" t="inlineStr">
        <is>
          <t>Y</t>
        </is>
      </c>
      <c r="H13" t="inlineStr">
        <is>
          <t>C-883</t>
        </is>
      </c>
    </row>
    <row r="14">
      <c r="A14" s="4" t="n">
        <v>46268</v>
      </c>
      <c r="B14" t="inlineStr">
        <is>
          <t>Organic taro</t>
        </is>
      </c>
      <c r="C14" t="inlineStr">
        <is>
          <t>Certified organic farm</t>
        </is>
      </c>
      <c r="D14" s="5" t="inlineStr">
        <is>
          <t>OT-0903</t>
        </is>
      </c>
      <c r="E14" t="n">
        <v>400</v>
      </c>
      <c r="F14" t="inlineStr">
        <is>
          <t>kg</t>
        </is>
      </c>
      <c r="G14" t="inlineStr">
        <is>
          <t>Y</t>
        </is>
      </c>
      <c r="H14" t="inlineStr">
        <is>
          <t>T-2210</t>
        </is>
      </c>
    </row>
    <row r="15">
      <c r="A15" s="4" t="n">
        <v>46275</v>
      </c>
      <c r="B15" t="inlineStr">
        <is>
          <t>Organic taro</t>
        </is>
      </c>
      <c r="C15" t="inlineStr">
        <is>
          <t>Certified organic farm</t>
        </is>
      </c>
      <c r="D15" s="5" t="inlineStr">
        <is>
          <t>OT-0910</t>
        </is>
      </c>
      <c r="E15" t="n">
        <v>400</v>
      </c>
      <c r="F15" t="inlineStr">
        <is>
          <t>kg</t>
        </is>
      </c>
      <c r="G15" t="inlineStr">
        <is>
          <t>Y</t>
        </is>
      </c>
      <c r="H15" t="inlineStr">
        <is>
          <t>T-2211</t>
        </is>
      </c>
    </row>
    <row r="16">
      <c r="A16" s="4" t="n">
        <v>46286</v>
      </c>
      <c r="B16" t="inlineStr">
        <is>
          <t>Organic coconut oil</t>
        </is>
      </c>
      <c r="C16" t="inlineStr">
        <is>
          <t>Certified organic oil importer</t>
        </is>
      </c>
      <c r="D16" s="5" t="inlineStr">
        <is>
          <t>OCO-0921</t>
        </is>
      </c>
      <c r="E16" t="n">
        <v>180</v>
      </c>
      <c r="F16" t="inlineStr">
        <is>
          <t>L</t>
        </is>
      </c>
      <c r="G16" t="inlineStr">
        <is>
          <t>Y</t>
        </is>
      </c>
      <c r="H16" t="inlineStr">
        <is>
          <t>C-884</t>
        </is>
      </c>
    </row>
  </sheetData>
  <autoFilter ref="A1:H1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6" customWidth="1" min="2" max="2"/>
    <col width="11" customWidth="1" min="3" max="3"/>
    <col width="10" customWidth="1" min="4" max="4"/>
    <col width="12" customWidth="1" min="5" max="5"/>
    <col width="11" customWidth="1" min="6" max="6"/>
    <col width="8" customWidth="1" min="7" max="7"/>
    <col width="9" customWidth="1" min="8" max="8"/>
    <col width="13" customWidth="1" min="9" max="9"/>
    <col width="10" customWidth="1" min="10" max="10"/>
    <col width="11" customWidth="1" min="11" max="11"/>
  </cols>
  <sheetData>
    <row r="1">
      <c r="A1" s="3" t="inlineStr">
        <is>
          <t>Organic ingredient</t>
        </is>
      </c>
      <c r="B1" s="3" t="inlineStr">
        <is>
          <t>Unit</t>
        </is>
      </c>
      <c r="C1" s="3" t="inlineStr">
        <is>
          <t>Opening, Jul 1</t>
        </is>
      </c>
      <c r="D1" s="3" t="inlineStr">
        <is>
          <t>Purchased</t>
        </is>
      </c>
      <c r="E1" s="3" t="inlineStr">
        <is>
          <t>Closing, Sep 30</t>
        </is>
      </c>
      <c r="F1" s="3" t="inlineStr">
        <is>
          <t>Used, by stock</t>
        </is>
      </c>
      <c r="G1" s="3" t="inlineStr">
        <is>
          <t>Batches</t>
        </is>
      </c>
      <c r="H1" s="3" t="inlineStr">
        <is>
          <t>Per batch</t>
        </is>
      </c>
      <c r="I1" s="3" t="inlineStr">
        <is>
          <t>Used, by batch records</t>
        </is>
      </c>
      <c r="J1" s="3" t="inlineStr">
        <is>
          <t>Difference</t>
        </is>
      </c>
      <c r="K1" s="3" t="inlineStr">
        <is>
          <t>Difference %</t>
        </is>
      </c>
    </row>
    <row r="2">
      <c r="A2" t="inlineStr">
        <is>
          <t>Organic taro</t>
        </is>
      </c>
      <c r="B2" t="inlineStr">
        <is>
          <t>kg</t>
        </is>
      </c>
      <c r="C2" t="n">
        <v>220</v>
      </c>
      <c r="D2">
        <f>SUMIF(Purchases!$B:$B,A2,Purchases!$E:$E)</f>
        <v>4400</v>
      </c>
      <c r="E2" t="n">
        <v>268</v>
      </c>
      <c r="F2" s="6">
        <f>C2+D2-E2</f>
        <v>4352</v>
      </c>
      <c r="G2">
        <f>Outputs!$C$3</f>
        <v>34</v>
      </c>
      <c r="H2" t="n">
        <v>127.8</v>
      </c>
      <c r="I2" s="6">
        <f>G2*H2</f>
        <v>4345.2</v>
      </c>
      <c r="J2" s="6">
        <f>F2-I2</f>
        <v>6.80000000000018</v>
      </c>
      <c r="K2" s="7">
        <f>J2/I2</f>
        <v>0.0015649452269171</v>
      </c>
    </row>
    <row r="3">
      <c r="A3" t="inlineStr">
        <is>
          <t>Organic coconut oil</t>
        </is>
      </c>
      <c r="B3" t="inlineStr">
        <is>
          <t>L</t>
        </is>
      </c>
      <c r="C3" t="n">
        <v>60</v>
      </c>
      <c r="D3">
        <f>SUMIF(Purchases!$B:$B,A3,Purchases!$E:$E)</f>
        <v>720</v>
      </c>
      <c r="E3" t="n">
        <v>85</v>
      </c>
      <c r="F3" s="6">
        <f>C3+D3-E3</f>
        <v>695</v>
      </c>
      <c r="G3">
        <f>Outputs!$C$3</f>
        <v>34</v>
      </c>
      <c r="H3" t="n">
        <v>20.45</v>
      </c>
      <c r="I3" s="6">
        <f>G3*H3</f>
        <v>695.3</v>
      </c>
      <c r="J3" s="6">
        <f>F3-I3</f>
        <v>-0.299999999999955</v>
      </c>
      <c r="K3" s="7">
        <f>J3/I3</f>
        <v>-0.000431468430893074</v>
      </c>
    </row>
    <row r="5">
      <c r="A5" s="8" t="inlineStr">
        <is>
          <t>Used, by stock = opening + purchased - closing count. Used, by batch records = batches x the recipe. The difference should be small and explainable.</t>
        </is>
      </c>
    </row>
    <row r="6">
      <c r="A6" s="8" t="inlineStr">
        <is>
          <t>Sea salt isn't an agricultural ingredient, so it doesn't count toward organic content; it still belongs on the batch record.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C16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0" customWidth="1" min="3" max="3"/>
  </cols>
  <sheetData>
    <row r="2">
      <c r="A2" s="9" t="inlineStr">
        <is>
          <t>Organic taro chips, 5 oz bags</t>
        </is>
      </c>
    </row>
    <row r="3">
      <c r="A3" t="inlineStr">
        <is>
          <t>Batches made, Jul 1 to Sep 30</t>
        </is>
      </c>
      <c r="C3" t="n">
        <v>34</v>
      </c>
    </row>
    <row r="4">
      <c r="A4" t="inlineStr">
        <is>
          <t>Bags per batch</t>
        </is>
      </c>
      <c r="C4" t="n">
        <v>360</v>
      </c>
    </row>
    <row r="5">
      <c r="A5" t="inlineStr">
        <is>
          <t>Opening stock, Jul 1</t>
        </is>
      </c>
      <c r="B5" t="n">
        <v>900</v>
      </c>
    </row>
    <row r="6">
      <c r="A6" t="inlineStr">
        <is>
          <t>Made</t>
        </is>
      </c>
      <c r="B6">
        <f>C3*C4</f>
        <v>12240</v>
      </c>
    </row>
    <row r="7">
      <c r="A7" t="inlineStr">
        <is>
          <t>Sold (invoices and shop sales)</t>
        </is>
      </c>
      <c r="B7" t="n">
        <v>11900</v>
      </c>
    </row>
    <row r="8">
      <c r="A8" t="inlineStr">
        <is>
          <t>Written off, damaged</t>
        </is>
      </c>
      <c r="B8" t="n">
        <v>40</v>
      </c>
    </row>
    <row r="9">
      <c r="A9" s="10" t="inlineStr">
        <is>
          <t>Expected on hand, Sep 30</t>
        </is>
      </c>
      <c r="B9" s="10">
        <f>B5+B6-B7-B8</f>
        <v>1200</v>
      </c>
    </row>
    <row r="10">
      <c r="A10" t="inlineStr">
        <is>
          <t>Counted, Sep 30</t>
        </is>
      </c>
      <c r="B10" t="n">
        <v>1195</v>
      </c>
    </row>
    <row r="11">
      <c r="A11" s="10" t="inlineStr">
        <is>
          <t>Difference</t>
        </is>
      </c>
      <c r="B11" s="10">
        <f>B10-B9</f>
        <v>-5</v>
      </c>
    </row>
    <row r="12">
      <c r="A12" t="inlineStr">
        <is>
          <t>Difference %</t>
        </is>
      </c>
      <c r="B12" s="7">
        <f>B11/B6</f>
        <v>-0.000408496732026144</v>
      </c>
    </row>
    <row r="13">
      <c r="A13" t="inlineStr"/>
    </row>
    <row r="14">
      <c r="A14" t="inlineStr">
        <is>
          <t>Taro the bags needed (355 g a bag)</t>
        </is>
      </c>
      <c r="B14" s="6">
        <f>B6*0.355</f>
        <v>4345.2</v>
      </c>
    </row>
    <row r="15">
      <c r="A15" t="inlineStr">
        <is>
          <t>Organic taro used, by stock</t>
        </is>
      </c>
      <c r="B15" s="6">
        <f>Inputs!F2</f>
        <v>4352</v>
      </c>
    </row>
    <row r="16">
      <c r="A16" s="10" t="inlineStr">
        <is>
          <t>Could the organic inputs make the organic output?</t>
        </is>
      </c>
      <c r="B16" s="10" t="str">
        <f>IF(B15&gt;=B14*0.99,"Yes","No: find the gap")</f>
        <v>Yes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0" customWidth="1" min="3" max="3"/>
    <col width="10" customWidth="1" min="4" max="4"/>
    <col width="34" customWidth="1" min="5" max="5"/>
    <col width="26" customWidth="1" min="6" max="6"/>
  </cols>
  <sheetData>
    <row r="1">
      <c r="A1" s="3" t="inlineStr">
        <is>
          <t>Direction</t>
        </is>
      </c>
      <c r="B1" s="3" t="inlineStr">
        <is>
          <t>Lot</t>
        </is>
      </c>
      <c r="C1" s="3" t="inlineStr">
        <is>
          <t>What</t>
        </is>
      </c>
      <c r="D1" s="3" t="inlineStr">
        <is>
          <t>Quantity</t>
        </is>
      </c>
      <c r="E1" s="3" t="inlineStr">
        <is>
          <t>From or to</t>
        </is>
      </c>
      <c r="F1" s="3" t="inlineStr">
        <is>
          <t>Record</t>
        </is>
      </c>
    </row>
    <row r="2">
      <c r="A2" t="inlineStr">
        <is>
          <t>Back</t>
        </is>
      </c>
      <c r="B2" t="inlineStr">
        <is>
          <t>OC260915</t>
        </is>
      </c>
      <c r="C2" t="inlineStr">
        <is>
          <t>Organic taro chips, 5 oz, made Sep 15</t>
        </is>
      </c>
      <c r="D2" t="inlineStr">
        <is>
          <t>360 bags</t>
        </is>
      </c>
      <c r="E2" t="inlineStr"/>
      <c r="F2" t="inlineStr">
        <is>
          <t>Batch record OC260915</t>
        </is>
      </c>
    </row>
    <row r="3">
      <c r="A3" t="inlineStr">
        <is>
          <t>Back</t>
        </is>
      </c>
      <c r="B3" t="inlineStr">
        <is>
          <t>OT-0910</t>
        </is>
      </c>
      <c r="C3" t="inlineStr">
        <is>
          <t>Organic taro</t>
        </is>
      </c>
      <c r="D3" t="inlineStr">
        <is>
          <t>127.8 kg</t>
        </is>
      </c>
      <c r="E3" t="inlineStr">
        <is>
          <t>Certified organic farm; certificate checked</t>
        </is>
      </c>
      <c r="F3" t="inlineStr">
        <is>
          <t>Receiving Sep 10, invoice T-2211</t>
        </is>
      </c>
    </row>
    <row r="4">
      <c r="A4" t="inlineStr">
        <is>
          <t>Back</t>
        </is>
      </c>
      <c r="B4" t="inlineStr">
        <is>
          <t>OCO-0831</t>
        </is>
      </c>
      <c r="C4" t="inlineStr">
        <is>
          <t>Organic coconut oil</t>
        </is>
      </c>
      <c r="D4" t="inlineStr">
        <is>
          <t>20.45 L</t>
        </is>
      </c>
      <c r="E4" t="inlineStr">
        <is>
          <t>Certified organic oil importer; certificate checked</t>
        </is>
      </c>
      <c r="F4" t="inlineStr">
        <is>
          <t>Receiving Aug 31, invoice C-883</t>
        </is>
      </c>
    </row>
    <row r="5">
      <c r="A5" t="inlineStr">
        <is>
          <t>Back</t>
        </is>
      </c>
      <c r="B5" t="inlineStr">
        <is>
          <t>SS-0811</t>
        </is>
      </c>
      <c r="C5" t="inlineStr">
        <is>
          <t>Sea salt (not agricultural)</t>
        </is>
      </c>
      <c r="D5" t="inlineStr">
        <is>
          <t>1.02 kg</t>
        </is>
      </c>
      <c r="E5" t="inlineStr">
        <is>
          <t>Salt supplier</t>
        </is>
      </c>
      <c r="F5" t="inlineStr">
        <is>
          <t>Receiving Aug 11</t>
        </is>
      </c>
    </row>
    <row r="6">
      <c r="A6" t="inlineStr">
        <is>
          <t>Forward</t>
        </is>
      </c>
      <c r="B6" t="inlineStr">
        <is>
          <t>OC260915</t>
        </is>
      </c>
      <c r="C6" t="inlineStr">
        <is>
          <t>To the grocery chain</t>
        </is>
      </c>
      <c r="D6" t="inlineStr">
        <is>
          <t>240 bags</t>
        </is>
      </c>
      <c r="E6" t="inlineStr">
        <is>
          <t>Grocery chain, 20 cases</t>
        </is>
      </c>
      <c r="F6" t="inlineStr">
        <is>
          <t>Invoice 26-0941</t>
        </is>
      </c>
    </row>
    <row r="7">
      <c r="A7" t="inlineStr">
        <is>
          <t>Forward</t>
        </is>
      </c>
      <c r="B7" t="inlineStr">
        <is>
          <t>OC260915</t>
        </is>
      </c>
      <c r="C7" t="inlineStr">
        <is>
          <t>To the company's shops</t>
        </is>
      </c>
      <c r="D7" t="inlineStr">
        <is>
          <t>80 bags</t>
        </is>
      </c>
      <c r="E7" t="inlineStr">
        <is>
          <t>Own shops</t>
        </is>
      </c>
      <c r="F7" t="inlineStr">
        <is>
          <t>Transfer Sep 17</t>
        </is>
      </c>
    </row>
    <row r="8">
      <c r="A8" t="inlineStr">
        <is>
          <t>Forward</t>
        </is>
      </c>
      <c r="B8" t="inlineStr">
        <is>
          <t>OC260915</t>
        </is>
      </c>
      <c r="C8" t="inlineStr">
        <is>
          <t>On hand</t>
        </is>
      </c>
      <c r="D8" t="inlineStr">
        <is>
          <t>40 bags</t>
        </is>
      </c>
      <c r="E8" t="inlineStr">
        <is>
          <t>Kitchen</t>
        </is>
      </c>
      <c r="F8" t="inlineStr">
        <is>
          <t>Count Sep 30</t>
        </is>
      </c>
    </row>
    <row r="10">
      <c r="A10" s="8" t="inlineStr">
        <is>
          <t>Back to the last certified operation (the supplier), forward to every customer, and the quantities add up: 240 + 80 + 40 = 360.</t>
        </is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