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1"/>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Peanut butter, 12 oz jar</t>
        </is>
      </c>
    </row>
    <row r="4">
      <c r="A4" s="2" t="inlineStr">
        <is>
          <t>Lot tested</t>
        </is>
      </c>
      <c r="B4" s="3" t="inlineStr">
        <is>
          <t>PB-0505</t>
        </is>
      </c>
    </row>
    <row r="5">
      <c r="A5" s="2" t="inlineStr">
        <is>
          <t>Made on</t>
        </is>
      </c>
      <c r="B5" s="4" t="n">
        <v>45782</v>
      </c>
    </row>
    <row r="6">
      <c r="A6" s="2" t="inlineStr">
        <is>
          <t>Stored</t>
        </is>
      </c>
      <c r="B6" s="3" t="inlineStr">
        <is>
          <t>Room temperature, sealed jars</t>
        </is>
      </c>
    </row>
    <row r="7">
      <c r="A7" s="2" t="inlineStr">
        <is>
          <t>Margin to leave</t>
        </is>
      </c>
      <c r="B7" s="5" t="n">
        <v>0.25</v>
      </c>
    </row>
    <row r="8"/>
    <row r="9">
      <c r="A9" s="6" t="inlineStr">
        <is>
          <t>Test</t>
        </is>
      </c>
      <c r="B9" s="6" t="inlineStr">
        <is>
          <t>Pass if</t>
        </is>
      </c>
      <c r="C9" s="6" t="inlineStr">
        <is>
          <t>Limit</t>
        </is>
      </c>
      <c r="D9" s="6" t="inlineStr">
        <is>
          <t>Day 0</t>
        </is>
      </c>
      <c r="E9" s="6" t="inlineStr">
        <is>
          <t>Day 90</t>
        </is>
      </c>
      <c r="F9" s="6" t="inlineStr">
        <is>
          <t>Day 180</t>
        </is>
      </c>
      <c r="G9" s="6" t="inlineStr">
        <is>
          <t>Day 270</t>
        </is>
      </c>
      <c r="H9" s="6" t="inlineStr">
        <is>
          <t>Day 360</t>
        </is>
      </c>
      <c r="I9" s="6" t="inlineStr">
        <is>
          <t>Day 450</t>
        </is>
      </c>
    </row>
    <row r="10">
      <c r="A10" t="inlineStr">
        <is>
          <t>Taste score, 1 to 9</t>
        </is>
      </c>
      <c r="B10" t="inlineStr">
        <is>
          <t>at least</t>
        </is>
      </c>
      <c r="C10" s="3" t="n">
        <v>6</v>
      </c>
      <c r="D10" s="3" t="n">
        <v>9</v>
      </c>
      <c r="E10" s="3" t="n">
        <v>9</v>
      </c>
      <c r="F10" s="3" t="n">
        <v>8</v>
      </c>
      <c r="G10" s="3" t="n">
        <v>7</v>
      </c>
      <c r="H10" s="3" t="n">
        <v>6</v>
      </c>
      <c r="I10" s="3" t="n">
        <v>5</v>
      </c>
    </row>
    <row r="11">
      <c r="A11" t="inlineStr">
        <is>
          <t>Rancid odor, 1 to 5</t>
        </is>
      </c>
      <c r="B11" t="inlineStr">
        <is>
          <t>at most</t>
        </is>
      </c>
      <c r="C11" s="3" t="n">
        <v>2</v>
      </c>
      <c r="D11" s="3" t="n">
        <v>1</v>
      </c>
      <c r="E11" s="3" t="n">
        <v>1</v>
      </c>
      <c r="F11" s="3" t="n">
        <v>1</v>
      </c>
      <c r="G11" s="3" t="n">
        <v>2</v>
      </c>
      <c r="H11" s="3" t="n">
        <v>2</v>
      </c>
      <c r="I11" s="3" t="n">
        <v>3</v>
      </c>
    </row>
    <row r="12">
      <c r="A12" t="inlineStr">
        <is>
          <t>Oil separation, 1 to 5</t>
        </is>
      </c>
      <c r="B12" t="inlineStr">
        <is>
          <t>at most</t>
        </is>
      </c>
      <c r="C12" s="3" t="n">
        <v>3</v>
      </c>
      <c r="D12" s="3" t="n">
        <v>1</v>
      </c>
      <c r="E12" s="3" t="n">
        <v>2</v>
      </c>
      <c r="F12" s="3" t="n">
        <v>2</v>
      </c>
      <c r="G12" s="3" t="n">
        <v>3</v>
      </c>
      <c r="H12" s="3" t="n">
        <v>3</v>
      </c>
      <c r="I12" s="3" t="n">
        <v>4</v>
      </c>
    </row>
    <row r="13">
      <c r="A13" t="inlineStr">
        <is>
          <t>Peroxide value, meq O2/kg</t>
        </is>
      </c>
      <c r="B13" t="inlineStr">
        <is>
          <t>at most</t>
        </is>
      </c>
      <c r="C13" s="3" t="n">
        <v>10</v>
      </c>
      <c r="D13" s="3" t="n">
        <v>1</v>
      </c>
      <c r="E13" s="3" t="n">
        <v>2</v>
      </c>
      <c r="F13" s="3" t="n">
        <v>3</v>
      </c>
      <c r="G13" s="3" t="n">
        <v>5</v>
      </c>
      <c r="H13" s="3" t="n">
        <v>8</v>
      </c>
      <c r="I13" s="3" t="n">
        <v>12</v>
      </c>
    </row>
    <row r="14">
      <c r="A14" s="2" t="inlineStr">
        <is>
          <t>All tests pass?</t>
        </is>
      </c>
      <c r="D14" t="str">
        <f>IF(COUNT(D10:D13)=0,"",IF(AND(IF($B10="at least",D10&gt;=$C10,D10&lt;=$C10),IF($B11="at least",D11&gt;=$C11,D11&lt;=$C11),IF($B12="at least",D12&gt;=$C12,D12&lt;=$C12),IF($B13="at least",D13&gt;=$C13,D13&lt;=$C13)),"Pass","Fail"))</f>
        <v>Pass</v>
      </c>
      <c r="E14" t="str">
        <f>IF(COUNT(E10:E13)=0,"",IF(AND(IF($B10="at least",E10&gt;=$C10,E10&lt;=$C10),IF($B11="at least",E11&gt;=$C11,E11&lt;=$C11),IF($B12="at least",E12&gt;=$C12,E12&lt;=$C12),IF($B13="at least",E13&gt;=$C13,E13&lt;=$C13)),"Pass","Fail"))</f>
        <v>Pass</v>
      </c>
      <c r="F14" t="str">
        <f>IF(COUNT(F10:F13)=0,"",IF(AND(IF($B10="at least",F10&gt;=$C10,F10&lt;=$C10),IF($B11="at least",F11&gt;=$C11,F11&lt;=$C11),IF($B12="at least",F12&gt;=$C12,F12&lt;=$C12),IF($B13="at least",F13&gt;=$C13,F13&lt;=$C13)),"Pass","Fail"))</f>
        <v>Pass</v>
      </c>
      <c r="G14" t="str">
        <f>IF(COUNT(G10:G13)=0,"",IF(AND(IF($B10="at least",G10&gt;=$C10,G10&lt;=$C10),IF($B11="at least",G11&gt;=$C11,G11&lt;=$C11),IF($B12="at least",G12&gt;=$C12,G12&lt;=$C12),IF($B13="at least",G13&gt;=$C13,G13&lt;=$C13)),"Pass","Fail"))</f>
        <v>Pass</v>
      </c>
      <c r="H14" t="str">
        <f>IF(COUNT(H10:H13)=0,"",IF(AND(IF($B10="at least",H10&gt;=$C10,H10&lt;=$C10),IF($B11="at least",H11&gt;=$C11,H11&lt;=$C11),IF($B12="at least",H12&gt;=$C12,H12&lt;=$C12),IF($B13="at least",H13&gt;=$C13,H13&lt;=$C13)),"Pass","Fail"))</f>
        <v>Pass</v>
      </c>
      <c r="I14" t="str">
        <f>IF(COUNT(I10:I13)=0,"",IF(AND(IF($B10="at least",I10&gt;=$C10,I10&lt;=$C10),IF($B11="at least",I11&gt;=$C11,I11&lt;=$C11),IF($B12="at least",I12&gt;=$C12,I12&lt;=$C12),IF($B13="at least",I13&gt;=$C13,I13&lt;=$C13)),"Pass","Fail"))</f>
        <v>Fail</v>
      </c>
    </row>
    <row r="15">
      <c r="A15" s="7" t="inlineStr">
        <is>
          <t>Day</t>
        </is>
      </c>
      <c r="D15" t="n">
        <v>0</v>
      </c>
      <c r="E15" t="n">
        <v>90</v>
      </c>
      <c r="F15" t="n">
        <v>180</v>
      </c>
      <c r="G15" t="n">
        <v>270</v>
      </c>
      <c r="H15" t="n">
        <v>360</v>
      </c>
      <c r="I15" t="n">
        <v>450</v>
      </c>
    </row>
    <row r="16"/>
    <row r="17">
      <c r="A17" s="2" t="inlineStr">
        <is>
          <t>Last day everything passed</t>
        </is>
      </c>
      <c r="B17" s="8">
        <f>SUMPRODUCT(MAX((D14:I14="Pass")*(D15:I15)))</f>
        <v>360</v>
      </c>
    </row>
    <row r="18" ht="30" customHeight="1">
      <c r="A18" s="9" t="inlineStr">
        <is>
          <t>Shelf life to put on the label, days</t>
        </is>
      </c>
      <c r="B18" s="10">
        <f>ROUNDDOWN(B17*(1-B7),0)</f>
        <v>270</v>
      </c>
    </row>
    <row r="19">
      <c r="A19" s="2" t="inlineStr">
        <is>
          <t>Date for a batch made today</t>
        </is>
      </c>
      <c r="B19" s="11">
        <f>TODAY()+B18</f>
        <v>46584.0</v>
      </c>
    </row>
    <row r="20"/>
    <row r="21">
      <c r="A21" s="7" t="inlineStr">
        <is>
          <t>The limits here are the example's own. Set yours with your lab, and with a process authority where your product needs one.</t>
        </is>
      </c>
    </row>
  </sheetData>
  <conditionalFormatting sqref="D14:I14">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Nut Butter Shelf Life</t>
        </is>
      </c>
    </row>
    <row r="2" ht="15" customHeight="1">
      <c r="A2" s="12" t="inlineStr">
        <is>
          <t>From the article: https://www.tarostack.com/articles/nut-butter-shelf-life</t>
        </is>
      </c>
    </row>
    <row r="3" ht="15" customHeight="1">
      <c r="A3" s="12" t="inlineStr"/>
    </row>
    <row r="4" ht="30" customHeight="1">
      <c r="A4" s="12" t="inlineStr">
        <is>
          <t>The example is the article's made-up Arkansas nut butter maker's study; the limits are the example's own.</t>
        </is>
      </c>
    </row>
    <row r="5" ht="30" customHeight="1">
      <c r="A5" s="12" t="inlineStr">
        <is>
          <t>Study: the product, the lot tested, the day it was made, how it's stored, and the margin to leave. Then each test with its limit (pass if at least, or at most), and the result at each pull.</t>
        </is>
      </c>
    </row>
    <row r="6" ht="30" customHeight="1">
      <c r="A6" s="12" t="inlineStr">
        <is>
          <t>It marks each pull Pass or Fail, finds the last day everything passed, takes the margin off, and gives the shelf life to put on the label and the date for a batch made today.</t>
        </is>
      </c>
    </row>
    <row r="7" ht="30" customHeight="1">
      <c r="A7" s="12" t="inlineStr">
        <is>
          <t>Pull from the same lot each time, stored the way customers will store it. A real-time study takes as long as the shelf life.</t>
        </is>
      </c>
    </row>
    <row r="8" ht="15" customHeight="1">
      <c r="A8" s="12" t="inlineStr"/>
    </row>
    <row r="9" ht="15" customHeight="1">
      <c r="A9" s="12" t="inlineStr">
        <is>
          <t>Works in Excel (2010 and later), Google Sheets, LibreOffice and Numbers. No macros.</t>
        </is>
      </c>
    </row>
    <row r="10" ht="30" customHeight="1">
      <c r="A10" s="1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