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clarations" sheetId="1" state="visible" r:id="rId1"/>
    <sheet xmlns:r="http://schemas.openxmlformats.org/officeDocument/2006/relationships" name="Fill check" sheetId="2" state="visible" r:id="rId2"/>
    <sheet xmlns:r="http://schemas.openxmlformats.org/officeDocument/2006/relationships" name="Read me" sheetId="3" state="visible" r:id="rId3"/>
  </sheets>
  <definedNames>
    <definedName name="_xlnm.Print_Titles" localSheetId="0">'Declarations'!$1:$1</definedName>
    <definedName name="_xlnm.Print_Titles" localSheetId="1">'Fill check'!$1:$1</definedName>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color rgb="00533787"/>
    </font>
    <font>
      <i val="1"/>
      <color rgb="006B6379"/>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0" fontId="2" fillId="0" borderId="0" pivotButton="0" quotePrefix="0" xfId="0"/>
    <xf numFmtId="0" fontId="3" fillId="0" borderId="0" applyAlignment="1" pivotButton="0" quotePrefix="0" xfId="0">
      <alignment vertical="top"/>
    </xf>
    <xf numFmtId="0" fontId="3" fillId="0" borderId="0" pivotButton="0" quotePrefix="0" xfId="0"/>
    <xf numFmtId="0" fontId="4" fillId="0" borderId="0" pivotButton="0" quotePrefix="0" xfId="0"/>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103"/>
  <sheetViews>
    <sheetView tabSelected="1" workbookViewId="0">
      <pane ySplit="1" topLeftCell="A2" activePane="bottomLeft" state="frozen"/>
      <selection pane="bottomLeft" activeCell="A1" sqref="A1"/>
    </sheetView>
  </sheetViews>
  <sheetFormatPr baseColWidth="8" defaultRowHeight="15"/>
  <cols>
    <col width="26" customWidth="1" min="1" max="1"/>
    <col width="10" customWidth="1" min="2" max="2"/>
    <col width="12" customWidth="1" min="3" max="3"/>
    <col width="9" customWidth="1" min="4" max="4"/>
    <col width="11" customWidth="1" min="5" max="5"/>
    <col width="11" customWidth="1" min="6" max="6"/>
    <col width="9" customWidth="1" min="7" max="7"/>
    <col width="8" customWidth="1" min="8" max="8"/>
    <col width="11" customWidth="1" min="9" max="9"/>
    <col width="32" customWidth="1" min="10" max="10"/>
  </cols>
  <sheetData>
    <row r="1" ht="45" customHeight="1">
      <c r="A1" s="1" t="inlineStr">
        <is>
          <t>Product</t>
        </is>
      </c>
      <c r="B1" s="1" t="inlineStr">
        <is>
          <t>Shape</t>
        </is>
      </c>
      <c r="C1" s="1" t="inlineStr">
        <is>
          <t>Width, or circumference (in)</t>
        </is>
      </c>
      <c r="D1" s="1" t="inlineStr">
        <is>
          <t>Height (in)</t>
        </is>
      </c>
      <c r="E1" s="1" t="inlineStr">
        <is>
          <t>Panel area (sq in)</t>
        </is>
      </c>
      <c r="F1" s="1" t="inlineStr">
        <is>
          <t>Smallest type (in)</t>
        </is>
      </c>
      <c r="G1" s="1" t="inlineStr">
        <is>
          <t>Net quantity</t>
        </is>
      </c>
      <c r="H1" s="1" t="inlineStr">
        <is>
          <t>Unit</t>
        </is>
      </c>
      <c r="I1" s="1" t="inlineStr">
        <is>
          <t>In grams or mL</t>
        </is>
      </c>
      <c r="J1" s="1" t="inlineStr">
        <is>
          <t>Declaration</t>
        </is>
      </c>
    </row>
    <row r="2">
      <c r="A2" t="inlineStr">
        <is>
          <t>Taro chips, bag</t>
        </is>
      </c>
      <c r="B2" t="inlineStr">
        <is>
          <t>Rectangle</t>
        </is>
      </c>
      <c r="C2" t="n">
        <v>5</v>
      </c>
      <c r="D2" t="n">
        <v>7</v>
      </c>
      <c r="E2" s="2">
        <f>IF(OR(C2="",D2=""),"",IF(B2="Cylinder",0.4*C2*D2,C2*D2))</f>
        <v>35</v>
      </c>
      <c r="F2" t="str">
        <f>IF(E2="","",IF(E2&lt;=5,"1/16",IF(E2&lt;=25,"1/8",IF(E2&lt;=100,"3/16",IF(E2&lt;=400,"1/4","1/2")))))</f>
        <v>3/16</v>
      </c>
      <c r="G2" t="n">
        <v>5</v>
      </c>
      <c r="H2" t="inlineStr">
        <is>
          <t>oz</t>
        </is>
      </c>
      <c r="I2" t="str">
        <f>IF(OR(G2="",H2=""),"",IF(H2="oz",ROUNDDOWN(G2*28.3495,0)&amp;" g",IF(H2="fl oz",ROUNDDOWN(G2*29.5735,0)&amp;" mL",IF(H2="lb",ROUNDDOWN(G2*453.592,0)&amp;" g",""))))</f>
        <v>141 g</v>
      </c>
      <c r="J2" t="str">
        <f>IF(I2="","",IF(H2="fl oz","Net "&amp;G2&amp;" fl oz ("&amp;I2&amp;")","Net Wt "&amp;G2&amp;" "&amp;H2&amp;" ("&amp;I2&amp;")"))</f>
        <v>Net Wt 5 oz (141 g)</v>
      </c>
    </row>
    <row r="3">
      <c r="A3" t="inlineStr">
        <is>
          <t>Taro chips, sample pack</t>
        </is>
      </c>
      <c r="B3" t="inlineStr">
        <is>
          <t>Rectangle</t>
        </is>
      </c>
      <c r="C3" t="n">
        <v>2</v>
      </c>
      <c r="D3" t="n">
        <v>2.5</v>
      </c>
      <c r="E3" s="2">
        <f>IF(OR(C3="",D3=""),"",IF(B3="Cylinder",0.4*C3*D3,C3*D3))</f>
        <v>5</v>
      </c>
      <c r="F3" t="str">
        <f>IF(E3="","",IF(E3&lt;=5,"1/16",IF(E3&lt;=25,"1/8",IF(E3&lt;=100,"3/16",IF(E3&lt;=400,"1/4","1/2")))))</f>
        <v>1/16</v>
      </c>
      <c r="G3" t="n">
        <v>0.5</v>
      </c>
      <c r="H3" t="inlineStr">
        <is>
          <t>oz</t>
        </is>
      </c>
      <c r="I3" t="str">
        <f>IF(OR(G3="",H3=""),"",IF(H3="oz",ROUNDDOWN(G3*28.3495,0)&amp;" g",IF(H3="fl oz",ROUNDDOWN(G3*29.5735,0)&amp;" mL",IF(H3="lb",ROUNDDOWN(G3*453.592,0)&amp;" g",""))))</f>
        <v>14 g</v>
      </c>
      <c r="J3" t="str">
        <f>IF(I3="","",IF(H3="fl oz","Net "&amp;G3&amp;" fl oz ("&amp;I3&amp;")","Net Wt "&amp;G3&amp;" "&amp;H3&amp;" ("&amp;I3&amp;")"))</f>
        <v>Net Wt 0.5 oz (14 g)</v>
      </c>
    </row>
    <row r="4">
      <c r="A4" t="inlineStr">
        <is>
          <t>Lilikoi butter, jar</t>
        </is>
      </c>
      <c r="B4" t="inlineStr">
        <is>
          <t>Cylinder</t>
        </is>
      </c>
      <c r="C4" t="n">
        <v>8.6</v>
      </c>
      <c r="D4" t="n">
        <v>2.5</v>
      </c>
      <c r="E4" s="2">
        <f>IF(OR(C4="",D4=""),"",IF(B4="Cylinder",0.4*C4*D4,C4*D4))</f>
        <v>8.6</v>
      </c>
      <c r="F4" t="str">
        <f>IF(E4="","",IF(E4&lt;=5,"1/16",IF(E4&lt;=25,"1/8",IF(E4&lt;=100,"3/16",IF(E4&lt;=400,"1/4","1/2")))))</f>
        <v>1/8</v>
      </c>
      <c r="G4" t="n">
        <v>8</v>
      </c>
      <c r="H4" t="inlineStr">
        <is>
          <t>oz</t>
        </is>
      </c>
      <c r="I4" t="str">
        <f>IF(OR(G4="",H4=""),"",IF(H4="oz",ROUNDDOWN(G4*28.3495,0)&amp;" g",IF(H4="fl oz",ROUNDDOWN(G4*29.5735,0)&amp;" mL",IF(H4="lb",ROUNDDOWN(G4*453.592,0)&amp;" g",""))))</f>
        <v>226 g</v>
      </c>
      <c r="J4" t="str">
        <f>IF(I4="","",IF(H4="fl oz","Net "&amp;G4&amp;" fl oz ("&amp;I4&amp;")","Net Wt "&amp;G4&amp;" "&amp;H4&amp;" ("&amp;I4&amp;")"))</f>
        <v>Net Wt 8 oz (226 g)</v>
      </c>
    </row>
    <row r="5">
      <c r="A5" t="inlineStr">
        <is>
          <t>Guava jam, jar</t>
        </is>
      </c>
      <c r="B5" t="inlineStr">
        <is>
          <t>Cylinder</t>
        </is>
      </c>
      <c r="C5" t="n">
        <v>9.4</v>
      </c>
      <c r="D5" t="n">
        <v>2.8</v>
      </c>
      <c r="E5" s="2">
        <f>IF(OR(C5="",D5=""),"",IF(B5="Cylinder",0.4*C5*D5,C5*D5))</f>
        <v>10.528</v>
      </c>
      <c r="F5" t="str">
        <f>IF(E5="","",IF(E5&lt;=5,"1/16",IF(E5&lt;=25,"1/8",IF(E5&lt;=100,"3/16",IF(E5&lt;=400,"1/4","1/2")))))</f>
        <v>1/8</v>
      </c>
      <c r="G5" t="n">
        <v>10</v>
      </c>
      <c r="H5" t="inlineStr">
        <is>
          <t>oz</t>
        </is>
      </c>
      <c r="I5" t="str">
        <f>IF(OR(G5="",H5=""),"",IF(H5="oz",ROUNDDOWN(G5*28.3495,0)&amp;" g",IF(H5="fl oz",ROUNDDOWN(G5*29.5735,0)&amp;" mL",IF(H5="lb",ROUNDDOWN(G5*453.592,0)&amp;" g",""))))</f>
        <v>283 g</v>
      </c>
      <c r="J5" t="str">
        <f>IF(I5="","",IF(H5="fl oz","Net "&amp;G5&amp;" fl oz ("&amp;I5&amp;")","Net Wt "&amp;G5&amp;" "&amp;H5&amp;" ("&amp;I5&amp;")"))</f>
        <v>Net Wt 10 oz (283 g)</v>
      </c>
    </row>
    <row r="6">
      <c r="A6" t="inlineStr">
        <is>
          <t>Kūlolo, tray</t>
        </is>
      </c>
      <c r="B6" t="inlineStr">
        <is>
          <t>Rectangle</t>
        </is>
      </c>
      <c r="C6" t="n">
        <v>6</v>
      </c>
      <c r="D6" t="n">
        <v>4</v>
      </c>
      <c r="E6" s="2">
        <f>IF(OR(C6="",D6=""),"",IF(B6="Cylinder",0.4*C6*D6,C6*D6))</f>
        <v>24</v>
      </c>
      <c r="F6" t="str">
        <f>IF(E6="","",IF(E6&lt;=5,"1/16",IF(E6&lt;=25,"1/8",IF(E6&lt;=100,"3/16",IF(E6&lt;=400,"1/4","1/2")))))</f>
        <v>1/8</v>
      </c>
      <c r="G6" t="n">
        <v>12</v>
      </c>
      <c r="H6" t="inlineStr">
        <is>
          <t>oz</t>
        </is>
      </c>
      <c r="I6" t="str">
        <f>IF(OR(G6="",H6=""),"",IF(H6="oz",ROUNDDOWN(G6*28.3495,0)&amp;" g",IF(H6="fl oz",ROUNDDOWN(G6*29.5735,0)&amp;" mL",IF(H6="lb",ROUNDDOWN(G6*453.592,0)&amp;" g",""))))</f>
        <v>340 g</v>
      </c>
      <c r="J6" t="str">
        <f>IF(I6="","",IF(H6="fl oz","Net "&amp;G6&amp;" fl oz ("&amp;I6&amp;")","Net Wt "&amp;G6&amp;" "&amp;H6&amp;" ("&amp;I6&amp;")"))</f>
        <v>Net Wt 12 oz (340 g)</v>
      </c>
    </row>
    <row r="7" ht="30" customHeight="1">
      <c r="A7" s="3" t="inlineStr">
        <is>
          <t>Cold-brew māmaki tea, bottle</t>
        </is>
      </c>
      <c r="B7" s="4" t="inlineStr">
        <is>
          <t>Cylinder</t>
        </is>
      </c>
      <c r="C7" s="4" t="n">
        <v>7.9</v>
      </c>
      <c r="D7" s="4" t="n">
        <v>4.5</v>
      </c>
      <c r="E7" s="5">
        <f>IF(OR(C7="",D7=""),"",IF(B7="Cylinder",0.4*C7*D7,C7*D7))</f>
        <v>14.22</v>
      </c>
      <c r="F7" s="4" t="str">
        <f>IF(E7="","",IF(E7&lt;=5,"1/16",IF(E7&lt;=25,"1/8",IF(E7&lt;=100,"3/16",IF(E7&lt;=400,"1/4","1/2")))))</f>
        <v>1/8</v>
      </c>
      <c r="G7" s="4" t="n">
        <v>12</v>
      </c>
      <c r="H7" s="4" t="inlineStr">
        <is>
          <t>fl oz</t>
        </is>
      </c>
      <c r="I7" s="4" t="str">
        <f>IF(OR(G7="",H7=""),"",IF(H7="oz",ROUNDDOWN(G7*28.3495,0)&amp;" g",IF(H7="fl oz",ROUNDDOWN(G7*29.5735,0)&amp;" mL",IF(H7="lb",ROUNDDOWN(G7*453.592,0)&amp;" g",""))))</f>
        <v>354 mL</v>
      </c>
      <c r="J7" s="4" t="str">
        <f>IF(I7="","",IF(H7="fl oz","Net "&amp;G7&amp;" fl oz ("&amp;I7&amp;")","Net Wt "&amp;G7&amp;" "&amp;H7&amp;" ("&amp;I7&amp;")"))</f>
        <v>Net 12 fl oz (354 mL)</v>
      </c>
    </row>
    <row r="8">
      <c r="E8" s="2" t="str">
        <f>IF(OR(C8="",D8=""),"",IF(B8="Cylinder",0.4*C8*D8,C8*D8))</f>
        <v/>
      </c>
      <c r="F8" t="str">
        <f>IF(E8="","",IF(E8&lt;=5,"1/16",IF(E8&lt;=25,"1/8",IF(E8&lt;=100,"3/16",IF(E8&lt;=400,"1/4","1/2")))))</f>
        <v/>
      </c>
      <c r="I8" t="str">
        <f>IF(OR(G8="",H8=""),"",IF(H8="oz",ROUNDDOWN(G8*28.3495,0)&amp;" g",IF(H8="fl oz",ROUNDDOWN(G8*29.5735,0)&amp;" mL",IF(H8="lb",ROUNDDOWN(G8*453.592,0)&amp;" g",""))))</f>
        <v/>
      </c>
      <c r="J8" t="str">
        <f>IF(I8="","",IF(H8="fl oz","Net "&amp;G8&amp;" fl oz ("&amp;I8&amp;")","Net Wt "&amp;G8&amp;" "&amp;H8&amp;" ("&amp;I8&amp;")"))</f>
        <v/>
      </c>
    </row>
    <row r="9">
      <c r="E9" s="2" t="str">
        <f>IF(OR(C9="",D9=""),"",IF(B9="Cylinder",0.4*C9*D9,C9*D9))</f>
        <v/>
      </c>
      <c r="F9" t="str">
        <f>IF(E9="","",IF(E9&lt;=5,"1/16",IF(E9&lt;=25,"1/8",IF(E9&lt;=100,"3/16",IF(E9&lt;=400,"1/4","1/2")))))</f>
        <v/>
      </c>
      <c r="I9" t="str">
        <f>IF(OR(G9="",H9=""),"",IF(H9="oz",ROUNDDOWN(G9*28.3495,0)&amp;" g",IF(H9="fl oz",ROUNDDOWN(G9*29.5735,0)&amp;" mL",IF(H9="lb",ROUNDDOWN(G9*453.592,0)&amp;" g",""))))</f>
        <v/>
      </c>
      <c r="J9" t="str">
        <f>IF(I9="","",IF(H9="fl oz","Net "&amp;G9&amp;" fl oz ("&amp;I9&amp;")","Net Wt "&amp;G9&amp;" "&amp;H9&amp;" ("&amp;I9&amp;")"))</f>
        <v/>
      </c>
    </row>
    <row r="10">
      <c r="E10" s="2" t="str">
        <f>IF(OR(C10="",D10=""),"",IF(B10="Cylinder",0.4*C10*D10,C10*D10))</f>
        <v/>
      </c>
      <c r="F10" t="str">
        <f>IF(E10="","",IF(E10&lt;=5,"1/16",IF(E10&lt;=25,"1/8",IF(E10&lt;=100,"3/16",IF(E10&lt;=400,"1/4","1/2")))))</f>
        <v/>
      </c>
      <c r="I10" t="str">
        <f>IF(OR(G10="",H10=""),"",IF(H10="oz",ROUNDDOWN(G10*28.3495,0)&amp;" g",IF(H10="fl oz",ROUNDDOWN(G10*29.5735,0)&amp;" mL",IF(H10="lb",ROUNDDOWN(G10*453.592,0)&amp;" g",""))))</f>
        <v/>
      </c>
      <c r="J10" t="str">
        <f>IF(I10="","",IF(H10="fl oz","Net "&amp;G10&amp;" fl oz ("&amp;I10&amp;")","Net Wt "&amp;G10&amp;" "&amp;H10&amp;" ("&amp;I10&amp;")"))</f>
        <v/>
      </c>
    </row>
    <row r="11">
      <c r="E11" s="2" t="str">
        <f>IF(OR(C11="",D11=""),"",IF(B11="Cylinder",0.4*C11*D11,C11*D11))</f>
        <v/>
      </c>
      <c r="F11" t="str">
        <f>IF(E11="","",IF(E11&lt;=5,"1/16",IF(E11&lt;=25,"1/8",IF(E11&lt;=100,"3/16",IF(E11&lt;=400,"1/4","1/2")))))</f>
        <v/>
      </c>
      <c r="I11" t="str">
        <f>IF(OR(G11="",H11=""),"",IF(H11="oz",ROUNDDOWN(G11*28.3495,0)&amp;" g",IF(H11="fl oz",ROUNDDOWN(G11*29.5735,0)&amp;" mL",IF(H11="lb",ROUNDDOWN(G11*453.592,0)&amp;" g",""))))</f>
        <v/>
      </c>
      <c r="J11" t="str">
        <f>IF(I11="","",IF(H11="fl oz","Net "&amp;G11&amp;" fl oz ("&amp;I11&amp;")","Net Wt "&amp;G11&amp;" "&amp;H11&amp;" ("&amp;I11&amp;")"))</f>
        <v/>
      </c>
    </row>
    <row r="12">
      <c r="E12" s="2" t="str">
        <f>IF(OR(C12="",D12=""),"",IF(B12="Cylinder",0.4*C12*D12,C12*D12))</f>
        <v/>
      </c>
      <c r="F12" t="str">
        <f>IF(E12="","",IF(E12&lt;=5,"1/16",IF(E12&lt;=25,"1/8",IF(E12&lt;=100,"3/16",IF(E12&lt;=400,"1/4","1/2")))))</f>
        <v/>
      </c>
      <c r="I12" t="str">
        <f>IF(OR(G12="",H12=""),"",IF(H12="oz",ROUNDDOWN(G12*28.3495,0)&amp;" g",IF(H12="fl oz",ROUNDDOWN(G12*29.5735,0)&amp;" mL",IF(H12="lb",ROUNDDOWN(G12*453.592,0)&amp;" g",""))))</f>
        <v/>
      </c>
      <c r="J12" t="str">
        <f>IF(I12="","",IF(H12="fl oz","Net "&amp;G12&amp;" fl oz ("&amp;I12&amp;")","Net Wt "&amp;G12&amp;" "&amp;H12&amp;" ("&amp;I12&amp;")"))</f>
        <v/>
      </c>
    </row>
    <row r="13">
      <c r="E13" s="2" t="str">
        <f>IF(OR(C13="",D13=""),"",IF(B13="Cylinder",0.4*C13*D13,C13*D13))</f>
        <v/>
      </c>
      <c r="F13" t="str">
        <f>IF(E13="","",IF(E13&lt;=5,"1/16",IF(E13&lt;=25,"1/8",IF(E13&lt;=100,"3/16",IF(E13&lt;=400,"1/4","1/2")))))</f>
        <v/>
      </c>
      <c r="I13" t="str">
        <f>IF(OR(G13="",H13=""),"",IF(H13="oz",ROUNDDOWN(G13*28.3495,0)&amp;" g",IF(H13="fl oz",ROUNDDOWN(G13*29.5735,0)&amp;" mL",IF(H13="lb",ROUNDDOWN(G13*453.592,0)&amp;" g",""))))</f>
        <v/>
      </c>
      <c r="J13" t="str">
        <f>IF(I13="","",IF(H13="fl oz","Net "&amp;G13&amp;" fl oz ("&amp;I13&amp;")","Net Wt "&amp;G13&amp;" "&amp;H13&amp;" ("&amp;I13&amp;")"))</f>
        <v/>
      </c>
    </row>
    <row r="14">
      <c r="E14" s="2" t="str">
        <f>IF(OR(C14="",D14=""),"",IF(B14="Cylinder",0.4*C14*D14,C14*D14))</f>
        <v/>
      </c>
      <c r="F14" t="str">
        <f>IF(E14="","",IF(E14&lt;=5,"1/16",IF(E14&lt;=25,"1/8",IF(E14&lt;=100,"3/16",IF(E14&lt;=400,"1/4","1/2")))))</f>
        <v/>
      </c>
      <c r="I14" t="str">
        <f>IF(OR(G14="",H14=""),"",IF(H14="oz",ROUNDDOWN(G14*28.3495,0)&amp;" g",IF(H14="fl oz",ROUNDDOWN(G14*29.5735,0)&amp;" mL",IF(H14="lb",ROUNDDOWN(G14*453.592,0)&amp;" g",""))))</f>
        <v/>
      </c>
      <c r="J14" t="str">
        <f>IF(I14="","",IF(H14="fl oz","Net "&amp;G14&amp;" fl oz ("&amp;I14&amp;")","Net Wt "&amp;G14&amp;" "&amp;H14&amp;" ("&amp;I14&amp;")"))</f>
        <v/>
      </c>
    </row>
    <row r="15">
      <c r="E15" s="2" t="str">
        <f>IF(OR(C15="",D15=""),"",IF(B15="Cylinder",0.4*C15*D15,C15*D15))</f>
        <v/>
      </c>
      <c r="F15" t="str">
        <f>IF(E15="","",IF(E15&lt;=5,"1/16",IF(E15&lt;=25,"1/8",IF(E15&lt;=100,"3/16",IF(E15&lt;=400,"1/4","1/2")))))</f>
        <v/>
      </c>
      <c r="I15" t="str">
        <f>IF(OR(G15="",H15=""),"",IF(H15="oz",ROUNDDOWN(G15*28.3495,0)&amp;" g",IF(H15="fl oz",ROUNDDOWN(G15*29.5735,0)&amp;" mL",IF(H15="lb",ROUNDDOWN(G15*453.592,0)&amp;" g",""))))</f>
        <v/>
      </c>
      <c r="J15" t="str">
        <f>IF(I15="","",IF(H15="fl oz","Net "&amp;G15&amp;" fl oz ("&amp;I15&amp;")","Net Wt "&amp;G15&amp;" "&amp;H15&amp;" ("&amp;I15&amp;")"))</f>
        <v/>
      </c>
    </row>
    <row r="16">
      <c r="E16" s="2" t="str">
        <f>IF(OR(C16="",D16=""),"",IF(B16="Cylinder",0.4*C16*D16,C16*D16))</f>
        <v/>
      </c>
      <c r="F16" t="str">
        <f>IF(E16="","",IF(E16&lt;=5,"1/16",IF(E16&lt;=25,"1/8",IF(E16&lt;=100,"3/16",IF(E16&lt;=400,"1/4","1/2")))))</f>
        <v/>
      </c>
      <c r="I16" t="str">
        <f>IF(OR(G16="",H16=""),"",IF(H16="oz",ROUNDDOWN(G16*28.3495,0)&amp;" g",IF(H16="fl oz",ROUNDDOWN(G16*29.5735,0)&amp;" mL",IF(H16="lb",ROUNDDOWN(G16*453.592,0)&amp;" g",""))))</f>
        <v/>
      </c>
      <c r="J16" t="str">
        <f>IF(I16="","",IF(H16="fl oz","Net "&amp;G16&amp;" fl oz ("&amp;I16&amp;")","Net Wt "&amp;G16&amp;" "&amp;H16&amp;" ("&amp;I16&amp;")"))</f>
        <v/>
      </c>
    </row>
    <row r="17">
      <c r="E17" s="2" t="str">
        <f>IF(OR(C17="",D17=""),"",IF(B17="Cylinder",0.4*C17*D17,C17*D17))</f>
        <v/>
      </c>
      <c r="F17" t="str">
        <f>IF(E17="","",IF(E17&lt;=5,"1/16",IF(E17&lt;=25,"1/8",IF(E17&lt;=100,"3/16",IF(E17&lt;=400,"1/4","1/2")))))</f>
        <v/>
      </c>
      <c r="I17" t="str">
        <f>IF(OR(G17="",H17=""),"",IF(H17="oz",ROUNDDOWN(G17*28.3495,0)&amp;" g",IF(H17="fl oz",ROUNDDOWN(G17*29.5735,0)&amp;" mL",IF(H17="lb",ROUNDDOWN(G17*453.592,0)&amp;" g",""))))</f>
        <v/>
      </c>
      <c r="J17" t="str">
        <f>IF(I17="","",IF(H17="fl oz","Net "&amp;G17&amp;" fl oz ("&amp;I17&amp;")","Net Wt "&amp;G17&amp;" "&amp;H17&amp;" ("&amp;I17&amp;")"))</f>
        <v/>
      </c>
    </row>
    <row r="18">
      <c r="E18" s="2" t="str">
        <f>IF(OR(C18="",D18=""),"",IF(B18="Cylinder",0.4*C18*D18,C18*D18))</f>
        <v/>
      </c>
      <c r="F18" t="str">
        <f>IF(E18="","",IF(E18&lt;=5,"1/16",IF(E18&lt;=25,"1/8",IF(E18&lt;=100,"3/16",IF(E18&lt;=400,"1/4","1/2")))))</f>
        <v/>
      </c>
      <c r="I18" t="str">
        <f>IF(OR(G18="",H18=""),"",IF(H18="oz",ROUNDDOWN(G18*28.3495,0)&amp;" g",IF(H18="fl oz",ROUNDDOWN(G18*29.5735,0)&amp;" mL",IF(H18="lb",ROUNDDOWN(G18*453.592,0)&amp;" g",""))))</f>
        <v/>
      </c>
      <c r="J18" t="str">
        <f>IF(I18="","",IF(H18="fl oz","Net "&amp;G18&amp;" fl oz ("&amp;I18&amp;")","Net Wt "&amp;G18&amp;" "&amp;H18&amp;" ("&amp;I18&amp;")"))</f>
        <v/>
      </c>
    </row>
    <row r="19">
      <c r="E19" s="2" t="str">
        <f>IF(OR(C19="",D19=""),"",IF(B19="Cylinder",0.4*C19*D19,C19*D19))</f>
        <v/>
      </c>
      <c r="F19" t="str">
        <f>IF(E19="","",IF(E19&lt;=5,"1/16",IF(E19&lt;=25,"1/8",IF(E19&lt;=100,"3/16",IF(E19&lt;=400,"1/4","1/2")))))</f>
        <v/>
      </c>
      <c r="I19" t="str">
        <f>IF(OR(G19="",H19=""),"",IF(H19="oz",ROUNDDOWN(G19*28.3495,0)&amp;" g",IF(H19="fl oz",ROUNDDOWN(G19*29.5735,0)&amp;" mL",IF(H19="lb",ROUNDDOWN(G19*453.592,0)&amp;" g",""))))</f>
        <v/>
      </c>
      <c r="J19" t="str">
        <f>IF(I19="","",IF(H19="fl oz","Net "&amp;G19&amp;" fl oz ("&amp;I19&amp;")","Net Wt "&amp;G19&amp;" "&amp;H19&amp;" ("&amp;I19&amp;")"))</f>
        <v/>
      </c>
    </row>
    <row r="20">
      <c r="E20" s="2" t="str">
        <f>IF(OR(C20="",D20=""),"",IF(B20="Cylinder",0.4*C20*D20,C20*D20))</f>
        <v/>
      </c>
      <c r="F20" t="str">
        <f>IF(E20="","",IF(E20&lt;=5,"1/16",IF(E20&lt;=25,"1/8",IF(E20&lt;=100,"3/16",IF(E20&lt;=400,"1/4","1/2")))))</f>
        <v/>
      </c>
      <c r="I20" t="str">
        <f>IF(OR(G20="",H20=""),"",IF(H20="oz",ROUNDDOWN(G20*28.3495,0)&amp;" g",IF(H20="fl oz",ROUNDDOWN(G20*29.5735,0)&amp;" mL",IF(H20="lb",ROUNDDOWN(G20*453.592,0)&amp;" g",""))))</f>
        <v/>
      </c>
      <c r="J20" t="str">
        <f>IF(I20="","",IF(H20="fl oz","Net "&amp;G20&amp;" fl oz ("&amp;I20&amp;")","Net Wt "&amp;G20&amp;" "&amp;H20&amp;" ("&amp;I20&amp;")"))</f>
        <v/>
      </c>
    </row>
    <row r="21">
      <c r="E21" s="2" t="str">
        <f>IF(OR(C21="",D21=""),"",IF(B21="Cylinder",0.4*C21*D21,C21*D21))</f>
        <v/>
      </c>
      <c r="F21" t="str">
        <f>IF(E21="","",IF(E21&lt;=5,"1/16",IF(E21&lt;=25,"1/8",IF(E21&lt;=100,"3/16",IF(E21&lt;=400,"1/4","1/2")))))</f>
        <v/>
      </c>
      <c r="I21" t="str">
        <f>IF(OR(G21="",H21=""),"",IF(H21="oz",ROUNDDOWN(G21*28.3495,0)&amp;" g",IF(H21="fl oz",ROUNDDOWN(G21*29.5735,0)&amp;" mL",IF(H21="lb",ROUNDDOWN(G21*453.592,0)&amp;" g",""))))</f>
        <v/>
      </c>
      <c r="J21" t="str">
        <f>IF(I21="","",IF(H21="fl oz","Net "&amp;G21&amp;" fl oz ("&amp;I21&amp;")","Net Wt "&amp;G21&amp;" "&amp;H21&amp;" ("&amp;I21&amp;")"))</f>
        <v/>
      </c>
    </row>
    <row r="22">
      <c r="E22" s="2" t="str">
        <f>IF(OR(C22="",D22=""),"",IF(B22="Cylinder",0.4*C22*D22,C22*D22))</f>
        <v/>
      </c>
      <c r="F22" t="str">
        <f>IF(E22="","",IF(E22&lt;=5,"1/16",IF(E22&lt;=25,"1/8",IF(E22&lt;=100,"3/16",IF(E22&lt;=400,"1/4","1/2")))))</f>
        <v/>
      </c>
      <c r="I22" t="str">
        <f>IF(OR(G22="",H22=""),"",IF(H22="oz",ROUNDDOWN(G22*28.3495,0)&amp;" g",IF(H22="fl oz",ROUNDDOWN(G22*29.5735,0)&amp;" mL",IF(H22="lb",ROUNDDOWN(G22*453.592,0)&amp;" g",""))))</f>
        <v/>
      </c>
      <c r="J22" t="str">
        <f>IF(I22="","",IF(H22="fl oz","Net "&amp;G22&amp;" fl oz ("&amp;I22&amp;")","Net Wt "&amp;G22&amp;" "&amp;H22&amp;" ("&amp;I22&amp;")"))</f>
        <v/>
      </c>
    </row>
    <row r="23">
      <c r="E23" s="2" t="str">
        <f>IF(OR(C23="",D23=""),"",IF(B23="Cylinder",0.4*C23*D23,C23*D23))</f>
        <v/>
      </c>
      <c r="F23" t="str">
        <f>IF(E23="","",IF(E23&lt;=5,"1/16",IF(E23&lt;=25,"1/8",IF(E23&lt;=100,"3/16",IF(E23&lt;=400,"1/4","1/2")))))</f>
        <v/>
      </c>
      <c r="I23" t="str">
        <f>IF(OR(G23="",H23=""),"",IF(H23="oz",ROUNDDOWN(G23*28.3495,0)&amp;" g",IF(H23="fl oz",ROUNDDOWN(G23*29.5735,0)&amp;" mL",IF(H23="lb",ROUNDDOWN(G23*453.592,0)&amp;" g",""))))</f>
        <v/>
      </c>
      <c r="J23" t="str">
        <f>IF(I23="","",IF(H23="fl oz","Net "&amp;G23&amp;" fl oz ("&amp;I23&amp;")","Net Wt "&amp;G23&amp;" "&amp;H23&amp;" ("&amp;I23&amp;")"))</f>
        <v/>
      </c>
    </row>
    <row r="24">
      <c r="E24" s="2" t="str">
        <f>IF(OR(C24="",D24=""),"",IF(B24="Cylinder",0.4*C24*D24,C24*D24))</f>
        <v/>
      </c>
      <c r="F24" t="str">
        <f>IF(E24="","",IF(E24&lt;=5,"1/16",IF(E24&lt;=25,"1/8",IF(E24&lt;=100,"3/16",IF(E24&lt;=400,"1/4","1/2")))))</f>
        <v/>
      </c>
      <c r="I24" t="str">
        <f>IF(OR(G24="",H24=""),"",IF(H24="oz",ROUNDDOWN(G24*28.3495,0)&amp;" g",IF(H24="fl oz",ROUNDDOWN(G24*29.5735,0)&amp;" mL",IF(H24="lb",ROUNDDOWN(G24*453.592,0)&amp;" g",""))))</f>
        <v/>
      </c>
      <c r="J24" t="str">
        <f>IF(I24="","",IF(H24="fl oz","Net "&amp;G24&amp;" fl oz ("&amp;I24&amp;")","Net Wt "&amp;G24&amp;" "&amp;H24&amp;" ("&amp;I24&amp;")"))</f>
        <v/>
      </c>
    </row>
    <row r="25">
      <c r="E25" s="2" t="str">
        <f>IF(OR(C25="",D25=""),"",IF(B25="Cylinder",0.4*C25*D25,C25*D25))</f>
        <v/>
      </c>
      <c r="F25" t="str">
        <f>IF(E25="","",IF(E25&lt;=5,"1/16",IF(E25&lt;=25,"1/8",IF(E25&lt;=100,"3/16",IF(E25&lt;=400,"1/4","1/2")))))</f>
        <v/>
      </c>
      <c r="I25" t="str">
        <f>IF(OR(G25="",H25=""),"",IF(H25="oz",ROUNDDOWN(G25*28.3495,0)&amp;" g",IF(H25="fl oz",ROUNDDOWN(G25*29.5735,0)&amp;" mL",IF(H25="lb",ROUNDDOWN(G25*453.592,0)&amp;" g",""))))</f>
        <v/>
      </c>
      <c r="J25" t="str">
        <f>IF(I25="","",IF(H25="fl oz","Net "&amp;G25&amp;" fl oz ("&amp;I25&amp;")","Net Wt "&amp;G25&amp;" "&amp;H25&amp;" ("&amp;I25&amp;")"))</f>
        <v/>
      </c>
    </row>
    <row r="26">
      <c r="E26" s="2" t="str">
        <f>IF(OR(C26="",D26=""),"",IF(B26="Cylinder",0.4*C26*D26,C26*D26))</f>
        <v/>
      </c>
      <c r="F26" t="str">
        <f>IF(E26="","",IF(E26&lt;=5,"1/16",IF(E26&lt;=25,"1/8",IF(E26&lt;=100,"3/16",IF(E26&lt;=400,"1/4","1/2")))))</f>
        <v/>
      </c>
      <c r="I26" t="str">
        <f>IF(OR(G26="",H26=""),"",IF(H26="oz",ROUNDDOWN(G26*28.3495,0)&amp;" g",IF(H26="fl oz",ROUNDDOWN(G26*29.5735,0)&amp;" mL",IF(H26="lb",ROUNDDOWN(G26*453.592,0)&amp;" g",""))))</f>
        <v/>
      </c>
      <c r="J26" t="str">
        <f>IF(I26="","",IF(H26="fl oz","Net "&amp;G26&amp;" fl oz ("&amp;I26&amp;")","Net Wt "&amp;G26&amp;" "&amp;H26&amp;" ("&amp;I26&amp;")"))</f>
        <v/>
      </c>
    </row>
    <row r="27">
      <c r="E27" s="2" t="str">
        <f>IF(OR(C27="",D27=""),"",IF(B27="Cylinder",0.4*C27*D27,C27*D27))</f>
        <v/>
      </c>
      <c r="F27" t="str">
        <f>IF(E27="","",IF(E27&lt;=5,"1/16",IF(E27&lt;=25,"1/8",IF(E27&lt;=100,"3/16",IF(E27&lt;=400,"1/4","1/2")))))</f>
        <v/>
      </c>
      <c r="I27" t="str">
        <f>IF(OR(G27="",H27=""),"",IF(H27="oz",ROUNDDOWN(G27*28.3495,0)&amp;" g",IF(H27="fl oz",ROUNDDOWN(G27*29.5735,0)&amp;" mL",IF(H27="lb",ROUNDDOWN(G27*453.592,0)&amp;" g",""))))</f>
        <v/>
      </c>
      <c r="J27" t="str">
        <f>IF(I27="","",IF(H27="fl oz","Net "&amp;G27&amp;" fl oz ("&amp;I27&amp;")","Net Wt "&amp;G27&amp;" "&amp;H27&amp;" ("&amp;I27&amp;")"))</f>
        <v/>
      </c>
    </row>
    <row r="28">
      <c r="E28" s="2" t="str">
        <f>IF(OR(C28="",D28=""),"",IF(B28="Cylinder",0.4*C28*D28,C28*D28))</f>
        <v/>
      </c>
      <c r="F28" t="str">
        <f>IF(E28="","",IF(E28&lt;=5,"1/16",IF(E28&lt;=25,"1/8",IF(E28&lt;=100,"3/16",IF(E28&lt;=400,"1/4","1/2")))))</f>
        <v/>
      </c>
      <c r="I28" t="str">
        <f>IF(OR(G28="",H28=""),"",IF(H28="oz",ROUNDDOWN(G28*28.3495,0)&amp;" g",IF(H28="fl oz",ROUNDDOWN(G28*29.5735,0)&amp;" mL",IF(H28="lb",ROUNDDOWN(G28*453.592,0)&amp;" g",""))))</f>
        <v/>
      </c>
      <c r="J28" t="str">
        <f>IF(I28="","",IF(H28="fl oz","Net "&amp;G28&amp;" fl oz ("&amp;I28&amp;")","Net Wt "&amp;G28&amp;" "&amp;H28&amp;" ("&amp;I28&amp;")"))</f>
        <v/>
      </c>
    </row>
    <row r="29">
      <c r="E29" s="2" t="str">
        <f>IF(OR(C29="",D29=""),"",IF(B29="Cylinder",0.4*C29*D29,C29*D29))</f>
        <v/>
      </c>
      <c r="F29" t="str">
        <f>IF(E29="","",IF(E29&lt;=5,"1/16",IF(E29&lt;=25,"1/8",IF(E29&lt;=100,"3/16",IF(E29&lt;=400,"1/4","1/2")))))</f>
        <v/>
      </c>
      <c r="I29" t="str">
        <f>IF(OR(G29="",H29=""),"",IF(H29="oz",ROUNDDOWN(G29*28.3495,0)&amp;" g",IF(H29="fl oz",ROUNDDOWN(G29*29.5735,0)&amp;" mL",IF(H29="lb",ROUNDDOWN(G29*453.592,0)&amp;" g",""))))</f>
        <v/>
      </c>
      <c r="J29" t="str">
        <f>IF(I29="","",IF(H29="fl oz","Net "&amp;G29&amp;" fl oz ("&amp;I29&amp;")","Net Wt "&amp;G29&amp;" "&amp;H29&amp;" ("&amp;I29&amp;")"))</f>
        <v/>
      </c>
    </row>
    <row r="30">
      <c r="E30" s="2" t="str">
        <f>IF(OR(C30="",D30=""),"",IF(B30="Cylinder",0.4*C30*D30,C30*D30))</f>
        <v/>
      </c>
      <c r="F30" t="str">
        <f>IF(E30="","",IF(E30&lt;=5,"1/16",IF(E30&lt;=25,"1/8",IF(E30&lt;=100,"3/16",IF(E30&lt;=400,"1/4","1/2")))))</f>
        <v/>
      </c>
      <c r="I30" t="str">
        <f>IF(OR(G30="",H30=""),"",IF(H30="oz",ROUNDDOWN(G30*28.3495,0)&amp;" g",IF(H30="fl oz",ROUNDDOWN(G30*29.5735,0)&amp;" mL",IF(H30="lb",ROUNDDOWN(G30*453.592,0)&amp;" g",""))))</f>
        <v/>
      </c>
      <c r="J30" t="str">
        <f>IF(I30="","",IF(H30="fl oz","Net "&amp;G30&amp;" fl oz ("&amp;I30&amp;")","Net Wt "&amp;G30&amp;" "&amp;H30&amp;" ("&amp;I30&amp;")"))</f>
        <v/>
      </c>
    </row>
    <row r="31">
      <c r="E31" s="2" t="str">
        <f>IF(OR(C31="",D31=""),"",IF(B31="Cylinder",0.4*C31*D31,C31*D31))</f>
        <v/>
      </c>
      <c r="F31" t="str">
        <f>IF(E31="","",IF(E31&lt;=5,"1/16",IF(E31&lt;=25,"1/8",IF(E31&lt;=100,"3/16",IF(E31&lt;=400,"1/4","1/2")))))</f>
        <v/>
      </c>
      <c r="I31" t="str">
        <f>IF(OR(G31="",H31=""),"",IF(H31="oz",ROUNDDOWN(G31*28.3495,0)&amp;" g",IF(H31="fl oz",ROUNDDOWN(G31*29.5735,0)&amp;" mL",IF(H31="lb",ROUNDDOWN(G31*453.592,0)&amp;" g",""))))</f>
        <v/>
      </c>
      <c r="J31" t="str">
        <f>IF(I31="","",IF(H31="fl oz","Net "&amp;G31&amp;" fl oz ("&amp;I31&amp;")","Net Wt "&amp;G31&amp;" "&amp;H31&amp;" ("&amp;I31&amp;")"))</f>
        <v/>
      </c>
    </row>
    <row r="32">
      <c r="E32" s="2" t="str">
        <f>IF(OR(C32="",D32=""),"",IF(B32="Cylinder",0.4*C32*D32,C32*D32))</f>
        <v/>
      </c>
      <c r="F32" t="str">
        <f>IF(E32="","",IF(E32&lt;=5,"1/16",IF(E32&lt;=25,"1/8",IF(E32&lt;=100,"3/16",IF(E32&lt;=400,"1/4","1/2")))))</f>
        <v/>
      </c>
      <c r="I32" t="str">
        <f>IF(OR(G32="",H32=""),"",IF(H32="oz",ROUNDDOWN(G32*28.3495,0)&amp;" g",IF(H32="fl oz",ROUNDDOWN(G32*29.5735,0)&amp;" mL",IF(H32="lb",ROUNDDOWN(G32*453.592,0)&amp;" g",""))))</f>
        <v/>
      </c>
      <c r="J32" t="str">
        <f>IF(I32="","",IF(H32="fl oz","Net "&amp;G32&amp;" fl oz ("&amp;I32&amp;")","Net Wt "&amp;G32&amp;" "&amp;H32&amp;" ("&amp;I32&amp;")"))</f>
        <v/>
      </c>
    </row>
    <row r="33">
      <c r="E33" s="2" t="str">
        <f>IF(OR(C33="",D33=""),"",IF(B33="Cylinder",0.4*C33*D33,C33*D33))</f>
        <v/>
      </c>
      <c r="F33" t="str">
        <f>IF(E33="","",IF(E33&lt;=5,"1/16",IF(E33&lt;=25,"1/8",IF(E33&lt;=100,"3/16",IF(E33&lt;=400,"1/4","1/2")))))</f>
        <v/>
      </c>
      <c r="I33" t="str">
        <f>IF(OR(G33="",H33=""),"",IF(H33="oz",ROUNDDOWN(G33*28.3495,0)&amp;" g",IF(H33="fl oz",ROUNDDOWN(G33*29.5735,0)&amp;" mL",IF(H33="lb",ROUNDDOWN(G33*453.592,0)&amp;" g",""))))</f>
        <v/>
      </c>
      <c r="J33" t="str">
        <f>IF(I33="","",IF(H33="fl oz","Net "&amp;G33&amp;" fl oz ("&amp;I33&amp;")","Net Wt "&amp;G33&amp;" "&amp;H33&amp;" ("&amp;I33&amp;")"))</f>
        <v/>
      </c>
    </row>
    <row r="34">
      <c r="E34" s="2" t="str">
        <f>IF(OR(C34="",D34=""),"",IF(B34="Cylinder",0.4*C34*D34,C34*D34))</f>
        <v/>
      </c>
      <c r="F34" t="str">
        <f>IF(E34="","",IF(E34&lt;=5,"1/16",IF(E34&lt;=25,"1/8",IF(E34&lt;=100,"3/16",IF(E34&lt;=400,"1/4","1/2")))))</f>
        <v/>
      </c>
      <c r="I34" t="str">
        <f>IF(OR(G34="",H34=""),"",IF(H34="oz",ROUNDDOWN(G34*28.3495,0)&amp;" g",IF(H34="fl oz",ROUNDDOWN(G34*29.5735,0)&amp;" mL",IF(H34="lb",ROUNDDOWN(G34*453.592,0)&amp;" g",""))))</f>
        <v/>
      </c>
      <c r="J34" t="str">
        <f>IF(I34="","",IF(H34="fl oz","Net "&amp;G34&amp;" fl oz ("&amp;I34&amp;")","Net Wt "&amp;G34&amp;" "&amp;H34&amp;" ("&amp;I34&amp;")"))</f>
        <v/>
      </c>
    </row>
    <row r="35">
      <c r="E35" s="2" t="str">
        <f>IF(OR(C35="",D35=""),"",IF(B35="Cylinder",0.4*C35*D35,C35*D35))</f>
        <v/>
      </c>
      <c r="F35" t="str">
        <f>IF(E35="","",IF(E35&lt;=5,"1/16",IF(E35&lt;=25,"1/8",IF(E35&lt;=100,"3/16",IF(E35&lt;=400,"1/4","1/2")))))</f>
        <v/>
      </c>
      <c r="I35" t="str">
        <f>IF(OR(G35="",H35=""),"",IF(H35="oz",ROUNDDOWN(G35*28.3495,0)&amp;" g",IF(H35="fl oz",ROUNDDOWN(G35*29.5735,0)&amp;" mL",IF(H35="lb",ROUNDDOWN(G35*453.592,0)&amp;" g",""))))</f>
        <v/>
      </c>
      <c r="J35" t="str">
        <f>IF(I35="","",IF(H35="fl oz","Net "&amp;G35&amp;" fl oz ("&amp;I35&amp;")","Net Wt "&amp;G35&amp;" "&amp;H35&amp;" ("&amp;I35&amp;")"))</f>
        <v/>
      </c>
    </row>
    <row r="36">
      <c r="E36" s="2" t="str">
        <f>IF(OR(C36="",D36=""),"",IF(B36="Cylinder",0.4*C36*D36,C36*D36))</f>
        <v/>
      </c>
      <c r="F36" t="str">
        <f>IF(E36="","",IF(E36&lt;=5,"1/16",IF(E36&lt;=25,"1/8",IF(E36&lt;=100,"3/16",IF(E36&lt;=400,"1/4","1/2")))))</f>
        <v/>
      </c>
      <c r="I36" t="str">
        <f>IF(OR(G36="",H36=""),"",IF(H36="oz",ROUNDDOWN(G36*28.3495,0)&amp;" g",IF(H36="fl oz",ROUNDDOWN(G36*29.5735,0)&amp;" mL",IF(H36="lb",ROUNDDOWN(G36*453.592,0)&amp;" g",""))))</f>
        <v/>
      </c>
      <c r="J36" t="str">
        <f>IF(I36="","",IF(H36="fl oz","Net "&amp;G36&amp;" fl oz ("&amp;I36&amp;")","Net Wt "&amp;G36&amp;" "&amp;H36&amp;" ("&amp;I36&amp;")"))</f>
        <v/>
      </c>
    </row>
    <row r="37">
      <c r="E37" s="2" t="str">
        <f>IF(OR(C37="",D37=""),"",IF(B37="Cylinder",0.4*C37*D37,C37*D37))</f>
        <v/>
      </c>
      <c r="F37" t="str">
        <f>IF(E37="","",IF(E37&lt;=5,"1/16",IF(E37&lt;=25,"1/8",IF(E37&lt;=100,"3/16",IF(E37&lt;=400,"1/4","1/2")))))</f>
        <v/>
      </c>
      <c r="I37" t="str">
        <f>IF(OR(G37="",H37=""),"",IF(H37="oz",ROUNDDOWN(G37*28.3495,0)&amp;" g",IF(H37="fl oz",ROUNDDOWN(G37*29.5735,0)&amp;" mL",IF(H37="lb",ROUNDDOWN(G37*453.592,0)&amp;" g",""))))</f>
        <v/>
      </c>
      <c r="J37" t="str">
        <f>IF(I37="","",IF(H37="fl oz","Net "&amp;G37&amp;" fl oz ("&amp;I37&amp;")","Net Wt "&amp;G37&amp;" "&amp;H37&amp;" ("&amp;I37&amp;")"))</f>
        <v/>
      </c>
    </row>
    <row r="38">
      <c r="E38" s="2" t="str">
        <f>IF(OR(C38="",D38=""),"",IF(B38="Cylinder",0.4*C38*D38,C38*D38))</f>
        <v/>
      </c>
      <c r="F38" t="str">
        <f>IF(E38="","",IF(E38&lt;=5,"1/16",IF(E38&lt;=25,"1/8",IF(E38&lt;=100,"3/16",IF(E38&lt;=400,"1/4","1/2")))))</f>
        <v/>
      </c>
      <c r="I38" t="str">
        <f>IF(OR(G38="",H38=""),"",IF(H38="oz",ROUNDDOWN(G38*28.3495,0)&amp;" g",IF(H38="fl oz",ROUNDDOWN(G38*29.5735,0)&amp;" mL",IF(H38="lb",ROUNDDOWN(G38*453.592,0)&amp;" g",""))))</f>
        <v/>
      </c>
      <c r="J38" t="str">
        <f>IF(I38="","",IF(H38="fl oz","Net "&amp;G38&amp;" fl oz ("&amp;I38&amp;")","Net Wt "&amp;G38&amp;" "&amp;H38&amp;" ("&amp;I38&amp;")"))</f>
        <v/>
      </c>
    </row>
    <row r="39">
      <c r="E39" s="2" t="str">
        <f>IF(OR(C39="",D39=""),"",IF(B39="Cylinder",0.4*C39*D39,C39*D39))</f>
        <v/>
      </c>
      <c r="F39" t="str">
        <f>IF(E39="","",IF(E39&lt;=5,"1/16",IF(E39&lt;=25,"1/8",IF(E39&lt;=100,"3/16",IF(E39&lt;=400,"1/4","1/2")))))</f>
        <v/>
      </c>
      <c r="I39" t="str">
        <f>IF(OR(G39="",H39=""),"",IF(H39="oz",ROUNDDOWN(G39*28.3495,0)&amp;" g",IF(H39="fl oz",ROUNDDOWN(G39*29.5735,0)&amp;" mL",IF(H39="lb",ROUNDDOWN(G39*453.592,0)&amp;" g",""))))</f>
        <v/>
      </c>
      <c r="J39" t="str">
        <f>IF(I39="","",IF(H39="fl oz","Net "&amp;G39&amp;" fl oz ("&amp;I39&amp;")","Net Wt "&amp;G39&amp;" "&amp;H39&amp;" ("&amp;I39&amp;")"))</f>
        <v/>
      </c>
    </row>
    <row r="40">
      <c r="E40" s="2" t="str">
        <f>IF(OR(C40="",D40=""),"",IF(B40="Cylinder",0.4*C40*D40,C40*D40))</f>
        <v/>
      </c>
      <c r="F40" t="str">
        <f>IF(E40="","",IF(E40&lt;=5,"1/16",IF(E40&lt;=25,"1/8",IF(E40&lt;=100,"3/16",IF(E40&lt;=400,"1/4","1/2")))))</f>
        <v/>
      </c>
      <c r="I40" t="str">
        <f>IF(OR(G40="",H40=""),"",IF(H40="oz",ROUNDDOWN(G40*28.3495,0)&amp;" g",IF(H40="fl oz",ROUNDDOWN(G40*29.5735,0)&amp;" mL",IF(H40="lb",ROUNDDOWN(G40*453.592,0)&amp;" g",""))))</f>
        <v/>
      </c>
      <c r="J40" t="str">
        <f>IF(I40="","",IF(H40="fl oz","Net "&amp;G40&amp;" fl oz ("&amp;I40&amp;")","Net Wt "&amp;G40&amp;" "&amp;H40&amp;" ("&amp;I40&amp;")"))</f>
        <v/>
      </c>
    </row>
    <row r="41">
      <c r="E41" s="2" t="str">
        <f>IF(OR(C41="",D41=""),"",IF(B41="Cylinder",0.4*C41*D41,C41*D41))</f>
        <v/>
      </c>
      <c r="F41" t="str">
        <f>IF(E41="","",IF(E41&lt;=5,"1/16",IF(E41&lt;=25,"1/8",IF(E41&lt;=100,"3/16",IF(E41&lt;=400,"1/4","1/2")))))</f>
        <v/>
      </c>
      <c r="I41" t="str">
        <f>IF(OR(G41="",H41=""),"",IF(H41="oz",ROUNDDOWN(G41*28.3495,0)&amp;" g",IF(H41="fl oz",ROUNDDOWN(G41*29.5735,0)&amp;" mL",IF(H41="lb",ROUNDDOWN(G41*453.592,0)&amp;" g",""))))</f>
        <v/>
      </c>
      <c r="J41" t="str">
        <f>IF(I41="","",IF(H41="fl oz","Net "&amp;G41&amp;" fl oz ("&amp;I41&amp;")","Net Wt "&amp;G41&amp;" "&amp;H41&amp;" ("&amp;I41&amp;")"))</f>
        <v/>
      </c>
    </row>
    <row r="42">
      <c r="E42" s="2" t="str">
        <f>IF(OR(C42="",D42=""),"",IF(B42="Cylinder",0.4*C42*D42,C42*D42))</f>
        <v/>
      </c>
      <c r="F42" t="str">
        <f>IF(E42="","",IF(E42&lt;=5,"1/16",IF(E42&lt;=25,"1/8",IF(E42&lt;=100,"3/16",IF(E42&lt;=400,"1/4","1/2")))))</f>
        <v/>
      </c>
      <c r="I42" t="str">
        <f>IF(OR(G42="",H42=""),"",IF(H42="oz",ROUNDDOWN(G42*28.3495,0)&amp;" g",IF(H42="fl oz",ROUNDDOWN(G42*29.5735,0)&amp;" mL",IF(H42="lb",ROUNDDOWN(G42*453.592,0)&amp;" g",""))))</f>
        <v/>
      </c>
      <c r="J42" t="str">
        <f>IF(I42="","",IF(H42="fl oz","Net "&amp;G42&amp;" fl oz ("&amp;I42&amp;")","Net Wt "&amp;G42&amp;" "&amp;H42&amp;" ("&amp;I42&amp;")"))</f>
        <v/>
      </c>
    </row>
    <row r="43">
      <c r="E43" s="2" t="str">
        <f>IF(OR(C43="",D43=""),"",IF(B43="Cylinder",0.4*C43*D43,C43*D43))</f>
        <v/>
      </c>
      <c r="F43" t="str">
        <f>IF(E43="","",IF(E43&lt;=5,"1/16",IF(E43&lt;=25,"1/8",IF(E43&lt;=100,"3/16",IF(E43&lt;=400,"1/4","1/2")))))</f>
        <v/>
      </c>
      <c r="I43" t="str">
        <f>IF(OR(G43="",H43=""),"",IF(H43="oz",ROUNDDOWN(G43*28.3495,0)&amp;" g",IF(H43="fl oz",ROUNDDOWN(G43*29.5735,0)&amp;" mL",IF(H43="lb",ROUNDDOWN(G43*453.592,0)&amp;" g",""))))</f>
        <v/>
      </c>
      <c r="J43" t="str">
        <f>IF(I43="","",IF(H43="fl oz","Net "&amp;G43&amp;" fl oz ("&amp;I43&amp;")","Net Wt "&amp;G43&amp;" "&amp;H43&amp;" ("&amp;I43&amp;")"))</f>
        <v/>
      </c>
    </row>
    <row r="44">
      <c r="E44" s="2" t="str">
        <f>IF(OR(C44="",D44=""),"",IF(B44="Cylinder",0.4*C44*D44,C44*D44))</f>
        <v/>
      </c>
      <c r="F44" t="str">
        <f>IF(E44="","",IF(E44&lt;=5,"1/16",IF(E44&lt;=25,"1/8",IF(E44&lt;=100,"3/16",IF(E44&lt;=400,"1/4","1/2")))))</f>
        <v/>
      </c>
      <c r="I44" t="str">
        <f>IF(OR(G44="",H44=""),"",IF(H44="oz",ROUNDDOWN(G44*28.3495,0)&amp;" g",IF(H44="fl oz",ROUNDDOWN(G44*29.5735,0)&amp;" mL",IF(H44="lb",ROUNDDOWN(G44*453.592,0)&amp;" g",""))))</f>
        <v/>
      </c>
      <c r="J44" t="str">
        <f>IF(I44="","",IF(H44="fl oz","Net "&amp;G44&amp;" fl oz ("&amp;I44&amp;")","Net Wt "&amp;G44&amp;" "&amp;H44&amp;" ("&amp;I44&amp;")"))</f>
        <v/>
      </c>
    </row>
    <row r="45">
      <c r="E45" s="2" t="str">
        <f>IF(OR(C45="",D45=""),"",IF(B45="Cylinder",0.4*C45*D45,C45*D45))</f>
        <v/>
      </c>
      <c r="F45" t="str">
        <f>IF(E45="","",IF(E45&lt;=5,"1/16",IF(E45&lt;=25,"1/8",IF(E45&lt;=100,"3/16",IF(E45&lt;=400,"1/4","1/2")))))</f>
        <v/>
      </c>
      <c r="I45" t="str">
        <f>IF(OR(G45="",H45=""),"",IF(H45="oz",ROUNDDOWN(G45*28.3495,0)&amp;" g",IF(H45="fl oz",ROUNDDOWN(G45*29.5735,0)&amp;" mL",IF(H45="lb",ROUNDDOWN(G45*453.592,0)&amp;" g",""))))</f>
        <v/>
      </c>
      <c r="J45" t="str">
        <f>IF(I45="","",IF(H45="fl oz","Net "&amp;G45&amp;" fl oz ("&amp;I45&amp;")","Net Wt "&amp;G45&amp;" "&amp;H45&amp;" ("&amp;I45&amp;")"))</f>
        <v/>
      </c>
    </row>
    <row r="46">
      <c r="E46" s="2" t="str">
        <f>IF(OR(C46="",D46=""),"",IF(B46="Cylinder",0.4*C46*D46,C46*D46))</f>
        <v/>
      </c>
      <c r="F46" t="str">
        <f>IF(E46="","",IF(E46&lt;=5,"1/16",IF(E46&lt;=25,"1/8",IF(E46&lt;=100,"3/16",IF(E46&lt;=400,"1/4","1/2")))))</f>
        <v/>
      </c>
      <c r="I46" t="str">
        <f>IF(OR(G46="",H46=""),"",IF(H46="oz",ROUNDDOWN(G46*28.3495,0)&amp;" g",IF(H46="fl oz",ROUNDDOWN(G46*29.5735,0)&amp;" mL",IF(H46="lb",ROUNDDOWN(G46*453.592,0)&amp;" g",""))))</f>
        <v/>
      </c>
      <c r="J46" t="str">
        <f>IF(I46="","",IF(H46="fl oz","Net "&amp;G46&amp;" fl oz ("&amp;I46&amp;")","Net Wt "&amp;G46&amp;" "&amp;H46&amp;" ("&amp;I46&amp;")"))</f>
        <v/>
      </c>
    </row>
    <row r="47">
      <c r="E47" s="2" t="str">
        <f>IF(OR(C47="",D47=""),"",IF(B47="Cylinder",0.4*C47*D47,C47*D47))</f>
        <v/>
      </c>
      <c r="F47" t="str">
        <f>IF(E47="","",IF(E47&lt;=5,"1/16",IF(E47&lt;=25,"1/8",IF(E47&lt;=100,"3/16",IF(E47&lt;=400,"1/4","1/2")))))</f>
        <v/>
      </c>
      <c r="I47" t="str">
        <f>IF(OR(G47="",H47=""),"",IF(H47="oz",ROUNDDOWN(G47*28.3495,0)&amp;" g",IF(H47="fl oz",ROUNDDOWN(G47*29.5735,0)&amp;" mL",IF(H47="lb",ROUNDDOWN(G47*453.592,0)&amp;" g",""))))</f>
        <v/>
      </c>
      <c r="J47" t="str">
        <f>IF(I47="","",IF(H47="fl oz","Net "&amp;G47&amp;" fl oz ("&amp;I47&amp;")","Net Wt "&amp;G47&amp;" "&amp;H47&amp;" ("&amp;I47&amp;")"))</f>
        <v/>
      </c>
    </row>
    <row r="48">
      <c r="E48" s="2" t="str">
        <f>IF(OR(C48="",D48=""),"",IF(B48="Cylinder",0.4*C48*D48,C48*D48))</f>
        <v/>
      </c>
      <c r="F48" t="str">
        <f>IF(E48="","",IF(E48&lt;=5,"1/16",IF(E48&lt;=25,"1/8",IF(E48&lt;=100,"3/16",IF(E48&lt;=400,"1/4","1/2")))))</f>
        <v/>
      </c>
      <c r="I48" t="str">
        <f>IF(OR(G48="",H48=""),"",IF(H48="oz",ROUNDDOWN(G48*28.3495,0)&amp;" g",IF(H48="fl oz",ROUNDDOWN(G48*29.5735,0)&amp;" mL",IF(H48="lb",ROUNDDOWN(G48*453.592,0)&amp;" g",""))))</f>
        <v/>
      </c>
      <c r="J48" t="str">
        <f>IF(I48="","",IF(H48="fl oz","Net "&amp;G48&amp;" fl oz ("&amp;I48&amp;")","Net Wt "&amp;G48&amp;" "&amp;H48&amp;" ("&amp;I48&amp;")"))</f>
        <v/>
      </c>
    </row>
    <row r="49">
      <c r="E49" s="2" t="str">
        <f>IF(OR(C49="",D49=""),"",IF(B49="Cylinder",0.4*C49*D49,C49*D49))</f>
        <v/>
      </c>
      <c r="F49" t="str">
        <f>IF(E49="","",IF(E49&lt;=5,"1/16",IF(E49&lt;=25,"1/8",IF(E49&lt;=100,"3/16",IF(E49&lt;=400,"1/4","1/2")))))</f>
        <v/>
      </c>
      <c r="I49" t="str">
        <f>IF(OR(G49="",H49=""),"",IF(H49="oz",ROUNDDOWN(G49*28.3495,0)&amp;" g",IF(H49="fl oz",ROUNDDOWN(G49*29.5735,0)&amp;" mL",IF(H49="lb",ROUNDDOWN(G49*453.592,0)&amp;" g",""))))</f>
        <v/>
      </c>
      <c r="J49" t="str">
        <f>IF(I49="","",IF(H49="fl oz","Net "&amp;G49&amp;" fl oz ("&amp;I49&amp;")","Net Wt "&amp;G49&amp;" "&amp;H49&amp;" ("&amp;I49&amp;")"))</f>
        <v/>
      </c>
    </row>
    <row r="50">
      <c r="E50" s="2" t="str">
        <f>IF(OR(C50="",D50=""),"",IF(B50="Cylinder",0.4*C50*D50,C50*D50))</f>
        <v/>
      </c>
      <c r="F50" t="str">
        <f>IF(E50="","",IF(E50&lt;=5,"1/16",IF(E50&lt;=25,"1/8",IF(E50&lt;=100,"3/16",IF(E50&lt;=400,"1/4","1/2")))))</f>
        <v/>
      </c>
      <c r="I50" t="str">
        <f>IF(OR(G50="",H50=""),"",IF(H50="oz",ROUNDDOWN(G50*28.3495,0)&amp;" g",IF(H50="fl oz",ROUNDDOWN(G50*29.5735,0)&amp;" mL",IF(H50="lb",ROUNDDOWN(G50*453.592,0)&amp;" g",""))))</f>
        <v/>
      </c>
      <c r="J50" t="str">
        <f>IF(I50="","",IF(H50="fl oz","Net "&amp;G50&amp;" fl oz ("&amp;I50&amp;")","Net Wt "&amp;G50&amp;" "&amp;H50&amp;" ("&amp;I50&amp;")"))</f>
        <v/>
      </c>
    </row>
    <row r="51">
      <c r="E51" s="2" t="str">
        <f>IF(OR(C51="",D51=""),"",IF(B51="Cylinder",0.4*C51*D51,C51*D51))</f>
        <v/>
      </c>
      <c r="F51" t="str">
        <f>IF(E51="","",IF(E51&lt;=5,"1/16",IF(E51&lt;=25,"1/8",IF(E51&lt;=100,"3/16",IF(E51&lt;=400,"1/4","1/2")))))</f>
        <v/>
      </c>
      <c r="I51" t="str">
        <f>IF(OR(G51="",H51=""),"",IF(H51="oz",ROUNDDOWN(G51*28.3495,0)&amp;" g",IF(H51="fl oz",ROUNDDOWN(G51*29.5735,0)&amp;" mL",IF(H51="lb",ROUNDDOWN(G51*453.592,0)&amp;" g",""))))</f>
        <v/>
      </c>
      <c r="J51" t="str">
        <f>IF(I51="","",IF(H51="fl oz","Net "&amp;G51&amp;" fl oz ("&amp;I51&amp;")","Net Wt "&amp;G51&amp;" "&amp;H51&amp;" ("&amp;I51&amp;")"))</f>
        <v/>
      </c>
    </row>
    <row r="52">
      <c r="E52" s="2" t="str">
        <f>IF(OR(C52="",D52=""),"",IF(B52="Cylinder",0.4*C52*D52,C52*D52))</f>
        <v/>
      </c>
      <c r="F52" t="str">
        <f>IF(E52="","",IF(E52&lt;=5,"1/16",IF(E52&lt;=25,"1/8",IF(E52&lt;=100,"3/16",IF(E52&lt;=400,"1/4","1/2")))))</f>
        <v/>
      </c>
      <c r="I52" t="str">
        <f>IF(OR(G52="",H52=""),"",IF(H52="oz",ROUNDDOWN(G52*28.3495,0)&amp;" g",IF(H52="fl oz",ROUNDDOWN(G52*29.5735,0)&amp;" mL",IF(H52="lb",ROUNDDOWN(G52*453.592,0)&amp;" g",""))))</f>
        <v/>
      </c>
      <c r="J52" t="str">
        <f>IF(I52="","",IF(H52="fl oz","Net "&amp;G52&amp;" fl oz ("&amp;I52&amp;")","Net Wt "&amp;G52&amp;" "&amp;H52&amp;" ("&amp;I52&amp;")"))</f>
        <v/>
      </c>
    </row>
    <row r="53">
      <c r="E53" s="2" t="str">
        <f>IF(OR(C53="",D53=""),"",IF(B53="Cylinder",0.4*C53*D53,C53*D53))</f>
        <v/>
      </c>
      <c r="F53" t="str">
        <f>IF(E53="","",IF(E53&lt;=5,"1/16",IF(E53&lt;=25,"1/8",IF(E53&lt;=100,"3/16",IF(E53&lt;=400,"1/4","1/2")))))</f>
        <v/>
      </c>
      <c r="I53" t="str">
        <f>IF(OR(G53="",H53=""),"",IF(H53="oz",ROUNDDOWN(G53*28.3495,0)&amp;" g",IF(H53="fl oz",ROUNDDOWN(G53*29.5735,0)&amp;" mL",IF(H53="lb",ROUNDDOWN(G53*453.592,0)&amp;" g",""))))</f>
        <v/>
      </c>
      <c r="J53" t="str">
        <f>IF(I53="","",IF(H53="fl oz","Net "&amp;G53&amp;" fl oz ("&amp;I53&amp;")","Net Wt "&amp;G53&amp;" "&amp;H53&amp;" ("&amp;I53&amp;")"))</f>
        <v/>
      </c>
    </row>
    <row r="54">
      <c r="E54" s="2" t="str">
        <f>IF(OR(C54="",D54=""),"",IF(B54="Cylinder",0.4*C54*D54,C54*D54))</f>
        <v/>
      </c>
      <c r="F54" t="str">
        <f>IF(E54="","",IF(E54&lt;=5,"1/16",IF(E54&lt;=25,"1/8",IF(E54&lt;=100,"3/16",IF(E54&lt;=400,"1/4","1/2")))))</f>
        <v/>
      </c>
      <c r="I54" t="str">
        <f>IF(OR(G54="",H54=""),"",IF(H54="oz",ROUNDDOWN(G54*28.3495,0)&amp;" g",IF(H54="fl oz",ROUNDDOWN(G54*29.5735,0)&amp;" mL",IF(H54="lb",ROUNDDOWN(G54*453.592,0)&amp;" g",""))))</f>
        <v/>
      </c>
      <c r="J54" t="str">
        <f>IF(I54="","",IF(H54="fl oz","Net "&amp;G54&amp;" fl oz ("&amp;I54&amp;")","Net Wt "&amp;G54&amp;" "&amp;H54&amp;" ("&amp;I54&amp;")"))</f>
        <v/>
      </c>
    </row>
    <row r="55">
      <c r="E55" s="2" t="str">
        <f>IF(OR(C55="",D55=""),"",IF(B55="Cylinder",0.4*C55*D55,C55*D55))</f>
        <v/>
      </c>
      <c r="F55" t="str">
        <f>IF(E55="","",IF(E55&lt;=5,"1/16",IF(E55&lt;=25,"1/8",IF(E55&lt;=100,"3/16",IF(E55&lt;=400,"1/4","1/2")))))</f>
        <v/>
      </c>
      <c r="I55" t="str">
        <f>IF(OR(G55="",H55=""),"",IF(H55="oz",ROUNDDOWN(G55*28.3495,0)&amp;" g",IF(H55="fl oz",ROUNDDOWN(G55*29.5735,0)&amp;" mL",IF(H55="lb",ROUNDDOWN(G55*453.592,0)&amp;" g",""))))</f>
        <v/>
      </c>
      <c r="J55" t="str">
        <f>IF(I55="","",IF(H55="fl oz","Net "&amp;G55&amp;" fl oz ("&amp;I55&amp;")","Net Wt "&amp;G55&amp;" "&amp;H55&amp;" ("&amp;I55&amp;")"))</f>
        <v/>
      </c>
    </row>
    <row r="56">
      <c r="E56" s="2" t="str">
        <f>IF(OR(C56="",D56=""),"",IF(B56="Cylinder",0.4*C56*D56,C56*D56))</f>
        <v/>
      </c>
      <c r="F56" t="str">
        <f>IF(E56="","",IF(E56&lt;=5,"1/16",IF(E56&lt;=25,"1/8",IF(E56&lt;=100,"3/16",IF(E56&lt;=400,"1/4","1/2")))))</f>
        <v/>
      </c>
      <c r="I56" t="str">
        <f>IF(OR(G56="",H56=""),"",IF(H56="oz",ROUNDDOWN(G56*28.3495,0)&amp;" g",IF(H56="fl oz",ROUNDDOWN(G56*29.5735,0)&amp;" mL",IF(H56="lb",ROUNDDOWN(G56*453.592,0)&amp;" g",""))))</f>
        <v/>
      </c>
      <c r="J56" t="str">
        <f>IF(I56="","",IF(H56="fl oz","Net "&amp;G56&amp;" fl oz ("&amp;I56&amp;")","Net Wt "&amp;G56&amp;" "&amp;H56&amp;" ("&amp;I56&amp;")"))</f>
        <v/>
      </c>
    </row>
    <row r="57">
      <c r="E57" s="2" t="str">
        <f>IF(OR(C57="",D57=""),"",IF(B57="Cylinder",0.4*C57*D57,C57*D57))</f>
        <v/>
      </c>
      <c r="F57" t="str">
        <f>IF(E57="","",IF(E57&lt;=5,"1/16",IF(E57&lt;=25,"1/8",IF(E57&lt;=100,"3/16",IF(E57&lt;=400,"1/4","1/2")))))</f>
        <v/>
      </c>
      <c r="I57" t="str">
        <f>IF(OR(G57="",H57=""),"",IF(H57="oz",ROUNDDOWN(G57*28.3495,0)&amp;" g",IF(H57="fl oz",ROUNDDOWN(G57*29.5735,0)&amp;" mL",IF(H57="lb",ROUNDDOWN(G57*453.592,0)&amp;" g",""))))</f>
        <v/>
      </c>
      <c r="J57" t="str">
        <f>IF(I57="","",IF(H57="fl oz","Net "&amp;G57&amp;" fl oz ("&amp;I57&amp;")","Net Wt "&amp;G57&amp;" "&amp;H57&amp;" ("&amp;I57&amp;")"))</f>
        <v/>
      </c>
    </row>
    <row r="58">
      <c r="E58" s="2" t="str">
        <f>IF(OR(C58="",D58=""),"",IF(B58="Cylinder",0.4*C58*D58,C58*D58))</f>
        <v/>
      </c>
      <c r="F58" t="str">
        <f>IF(E58="","",IF(E58&lt;=5,"1/16",IF(E58&lt;=25,"1/8",IF(E58&lt;=100,"3/16",IF(E58&lt;=400,"1/4","1/2")))))</f>
        <v/>
      </c>
      <c r="I58" t="str">
        <f>IF(OR(G58="",H58=""),"",IF(H58="oz",ROUNDDOWN(G58*28.3495,0)&amp;" g",IF(H58="fl oz",ROUNDDOWN(G58*29.5735,0)&amp;" mL",IF(H58="lb",ROUNDDOWN(G58*453.592,0)&amp;" g",""))))</f>
        <v/>
      </c>
      <c r="J58" t="str">
        <f>IF(I58="","",IF(H58="fl oz","Net "&amp;G58&amp;" fl oz ("&amp;I58&amp;")","Net Wt "&amp;G58&amp;" "&amp;H58&amp;" ("&amp;I58&amp;")"))</f>
        <v/>
      </c>
    </row>
    <row r="59">
      <c r="E59" s="2" t="str">
        <f>IF(OR(C59="",D59=""),"",IF(B59="Cylinder",0.4*C59*D59,C59*D59))</f>
        <v/>
      </c>
      <c r="F59" t="str">
        <f>IF(E59="","",IF(E59&lt;=5,"1/16",IF(E59&lt;=25,"1/8",IF(E59&lt;=100,"3/16",IF(E59&lt;=400,"1/4","1/2")))))</f>
        <v/>
      </c>
      <c r="I59" t="str">
        <f>IF(OR(G59="",H59=""),"",IF(H59="oz",ROUNDDOWN(G59*28.3495,0)&amp;" g",IF(H59="fl oz",ROUNDDOWN(G59*29.5735,0)&amp;" mL",IF(H59="lb",ROUNDDOWN(G59*453.592,0)&amp;" g",""))))</f>
        <v/>
      </c>
      <c r="J59" t="str">
        <f>IF(I59="","",IF(H59="fl oz","Net "&amp;G59&amp;" fl oz ("&amp;I59&amp;")","Net Wt "&amp;G59&amp;" "&amp;H59&amp;" ("&amp;I59&amp;")"))</f>
        <v/>
      </c>
    </row>
    <row r="60">
      <c r="E60" s="2" t="str">
        <f>IF(OR(C60="",D60=""),"",IF(B60="Cylinder",0.4*C60*D60,C60*D60))</f>
        <v/>
      </c>
      <c r="F60" t="str">
        <f>IF(E60="","",IF(E60&lt;=5,"1/16",IF(E60&lt;=25,"1/8",IF(E60&lt;=100,"3/16",IF(E60&lt;=400,"1/4","1/2")))))</f>
        <v/>
      </c>
      <c r="I60" t="str">
        <f>IF(OR(G60="",H60=""),"",IF(H60="oz",ROUNDDOWN(G60*28.3495,0)&amp;" g",IF(H60="fl oz",ROUNDDOWN(G60*29.5735,0)&amp;" mL",IF(H60="lb",ROUNDDOWN(G60*453.592,0)&amp;" g",""))))</f>
        <v/>
      </c>
      <c r="J60" t="str">
        <f>IF(I60="","",IF(H60="fl oz","Net "&amp;G60&amp;" fl oz ("&amp;I60&amp;")","Net Wt "&amp;G60&amp;" "&amp;H60&amp;" ("&amp;I60&amp;")"))</f>
        <v/>
      </c>
    </row>
    <row r="61">
      <c r="E61" s="2" t="str">
        <f>IF(OR(C61="",D61=""),"",IF(B61="Cylinder",0.4*C61*D61,C61*D61))</f>
        <v/>
      </c>
      <c r="F61" t="str">
        <f>IF(E61="","",IF(E61&lt;=5,"1/16",IF(E61&lt;=25,"1/8",IF(E61&lt;=100,"3/16",IF(E61&lt;=400,"1/4","1/2")))))</f>
        <v/>
      </c>
      <c r="I61" t="str">
        <f>IF(OR(G61="",H61=""),"",IF(H61="oz",ROUNDDOWN(G61*28.3495,0)&amp;" g",IF(H61="fl oz",ROUNDDOWN(G61*29.5735,0)&amp;" mL",IF(H61="lb",ROUNDDOWN(G61*453.592,0)&amp;" g",""))))</f>
        <v/>
      </c>
      <c r="J61" t="str">
        <f>IF(I61="","",IF(H61="fl oz","Net "&amp;G61&amp;" fl oz ("&amp;I61&amp;")","Net Wt "&amp;G61&amp;" "&amp;H61&amp;" ("&amp;I61&amp;")"))</f>
        <v/>
      </c>
    </row>
    <row r="62">
      <c r="E62" s="2" t="str">
        <f>IF(OR(C62="",D62=""),"",IF(B62="Cylinder",0.4*C62*D62,C62*D62))</f>
        <v/>
      </c>
      <c r="F62" t="str">
        <f>IF(E62="","",IF(E62&lt;=5,"1/16",IF(E62&lt;=25,"1/8",IF(E62&lt;=100,"3/16",IF(E62&lt;=400,"1/4","1/2")))))</f>
        <v/>
      </c>
      <c r="I62" t="str">
        <f>IF(OR(G62="",H62=""),"",IF(H62="oz",ROUNDDOWN(G62*28.3495,0)&amp;" g",IF(H62="fl oz",ROUNDDOWN(G62*29.5735,0)&amp;" mL",IF(H62="lb",ROUNDDOWN(G62*453.592,0)&amp;" g",""))))</f>
        <v/>
      </c>
      <c r="J62" t="str">
        <f>IF(I62="","",IF(H62="fl oz","Net "&amp;G62&amp;" fl oz ("&amp;I62&amp;")","Net Wt "&amp;G62&amp;" "&amp;H62&amp;" ("&amp;I62&amp;")"))</f>
        <v/>
      </c>
    </row>
    <row r="63">
      <c r="E63" s="2" t="str">
        <f>IF(OR(C63="",D63=""),"",IF(B63="Cylinder",0.4*C63*D63,C63*D63))</f>
        <v/>
      </c>
      <c r="F63" t="str">
        <f>IF(E63="","",IF(E63&lt;=5,"1/16",IF(E63&lt;=25,"1/8",IF(E63&lt;=100,"3/16",IF(E63&lt;=400,"1/4","1/2")))))</f>
        <v/>
      </c>
      <c r="I63" t="str">
        <f>IF(OR(G63="",H63=""),"",IF(H63="oz",ROUNDDOWN(G63*28.3495,0)&amp;" g",IF(H63="fl oz",ROUNDDOWN(G63*29.5735,0)&amp;" mL",IF(H63="lb",ROUNDDOWN(G63*453.592,0)&amp;" g",""))))</f>
        <v/>
      </c>
      <c r="J63" t="str">
        <f>IF(I63="","",IF(H63="fl oz","Net "&amp;G63&amp;" fl oz ("&amp;I63&amp;")","Net Wt "&amp;G63&amp;" "&amp;H63&amp;" ("&amp;I63&amp;")"))</f>
        <v/>
      </c>
    </row>
    <row r="64">
      <c r="E64" s="2" t="str">
        <f>IF(OR(C64="",D64=""),"",IF(B64="Cylinder",0.4*C64*D64,C64*D64))</f>
        <v/>
      </c>
      <c r="F64" t="str">
        <f>IF(E64="","",IF(E64&lt;=5,"1/16",IF(E64&lt;=25,"1/8",IF(E64&lt;=100,"3/16",IF(E64&lt;=400,"1/4","1/2")))))</f>
        <v/>
      </c>
      <c r="I64" t="str">
        <f>IF(OR(G64="",H64=""),"",IF(H64="oz",ROUNDDOWN(G64*28.3495,0)&amp;" g",IF(H64="fl oz",ROUNDDOWN(G64*29.5735,0)&amp;" mL",IF(H64="lb",ROUNDDOWN(G64*453.592,0)&amp;" g",""))))</f>
        <v/>
      </c>
      <c r="J64" t="str">
        <f>IF(I64="","",IF(H64="fl oz","Net "&amp;G64&amp;" fl oz ("&amp;I64&amp;")","Net Wt "&amp;G64&amp;" "&amp;H64&amp;" ("&amp;I64&amp;")"))</f>
        <v/>
      </c>
    </row>
    <row r="65">
      <c r="E65" s="2" t="str">
        <f>IF(OR(C65="",D65=""),"",IF(B65="Cylinder",0.4*C65*D65,C65*D65))</f>
        <v/>
      </c>
      <c r="F65" t="str">
        <f>IF(E65="","",IF(E65&lt;=5,"1/16",IF(E65&lt;=25,"1/8",IF(E65&lt;=100,"3/16",IF(E65&lt;=400,"1/4","1/2")))))</f>
        <v/>
      </c>
      <c r="I65" t="str">
        <f>IF(OR(G65="",H65=""),"",IF(H65="oz",ROUNDDOWN(G65*28.3495,0)&amp;" g",IF(H65="fl oz",ROUNDDOWN(G65*29.5735,0)&amp;" mL",IF(H65="lb",ROUNDDOWN(G65*453.592,0)&amp;" g",""))))</f>
        <v/>
      </c>
      <c r="J65" t="str">
        <f>IF(I65="","",IF(H65="fl oz","Net "&amp;G65&amp;" fl oz ("&amp;I65&amp;")","Net Wt "&amp;G65&amp;" "&amp;H65&amp;" ("&amp;I65&amp;")"))</f>
        <v/>
      </c>
    </row>
    <row r="66">
      <c r="E66" s="2" t="str">
        <f>IF(OR(C66="",D66=""),"",IF(B66="Cylinder",0.4*C66*D66,C66*D66))</f>
        <v/>
      </c>
      <c r="F66" t="str">
        <f>IF(E66="","",IF(E66&lt;=5,"1/16",IF(E66&lt;=25,"1/8",IF(E66&lt;=100,"3/16",IF(E66&lt;=400,"1/4","1/2")))))</f>
        <v/>
      </c>
      <c r="I66" t="str">
        <f>IF(OR(G66="",H66=""),"",IF(H66="oz",ROUNDDOWN(G66*28.3495,0)&amp;" g",IF(H66="fl oz",ROUNDDOWN(G66*29.5735,0)&amp;" mL",IF(H66="lb",ROUNDDOWN(G66*453.592,0)&amp;" g",""))))</f>
        <v/>
      </c>
      <c r="J66" t="str">
        <f>IF(I66="","",IF(H66="fl oz","Net "&amp;G66&amp;" fl oz ("&amp;I66&amp;")","Net Wt "&amp;G66&amp;" "&amp;H66&amp;" ("&amp;I66&amp;")"))</f>
        <v/>
      </c>
    </row>
    <row r="67">
      <c r="E67" s="2" t="str">
        <f>IF(OR(C67="",D67=""),"",IF(B67="Cylinder",0.4*C67*D67,C67*D67))</f>
        <v/>
      </c>
      <c r="F67" t="str">
        <f>IF(E67="","",IF(E67&lt;=5,"1/16",IF(E67&lt;=25,"1/8",IF(E67&lt;=100,"3/16",IF(E67&lt;=400,"1/4","1/2")))))</f>
        <v/>
      </c>
      <c r="I67" t="str">
        <f>IF(OR(G67="",H67=""),"",IF(H67="oz",ROUNDDOWN(G67*28.3495,0)&amp;" g",IF(H67="fl oz",ROUNDDOWN(G67*29.5735,0)&amp;" mL",IF(H67="lb",ROUNDDOWN(G67*453.592,0)&amp;" g",""))))</f>
        <v/>
      </c>
      <c r="J67" t="str">
        <f>IF(I67="","",IF(H67="fl oz","Net "&amp;G67&amp;" fl oz ("&amp;I67&amp;")","Net Wt "&amp;G67&amp;" "&amp;H67&amp;" ("&amp;I67&amp;")"))</f>
        <v/>
      </c>
    </row>
    <row r="68">
      <c r="E68" s="2" t="str">
        <f>IF(OR(C68="",D68=""),"",IF(B68="Cylinder",0.4*C68*D68,C68*D68))</f>
        <v/>
      </c>
      <c r="F68" t="str">
        <f>IF(E68="","",IF(E68&lt;=5,"1/16",IF(E68&lt;=25,"1/8",IF(E68&lt;=100,"3/16",IF(E68&lt;=400,"1/4","1/2")))))</f>
        <v/>
      </c>
      <c r="I68" t="str">
        <f>IF(OR(G68="",H68=""),"",IF(H68="oz",ROUNDDOWN(G68*28.3495,0)&amp;" g",IF(H68="fl oz",ROUNDDOWN(G68*29.5735,0)&amp;" mL",IF(H68="lb",ROUNDDOWN(G68*453.592,0)&amp;" g",""))))</f>
        <v/>
      </c>
      <c r="J68" t="str">
        <f>IF(I68="","",IF(H68="fl oz","Net "&amp;G68&amp;" fl oz ("&amp;I68&amp;")","Net Wt "&amp;G68&amp;" "&amp;H68&amp;" ("&amp;I68&amp;")"))</f>
        <v/>
      </c>
    </row>
    <row r="69">
      <c r="E69" s="2" t="str">
        <f>IF(OR(C69="",D69=""),"",IF(B69="Cylinder",0.4*C69*D69,C69*D69))</f>
        <v/>
      </c>
      <c r="F69" t="str">
        <f>IF(E69="","",IF(E69&lt;=5,"1/16",IF(E69&lt;=25,"1/8",IF(E69&lt;=100,"3/16",IF(E69&lt;=400,"1/4","1/2")))))</f>
        <v/>
      </c>
      <c r="I69" t="str">
        <f>IF(OR(G69="",H69=""),"",IF(H69="oz",ROUNDDOWN(G69*28.3495,0)&amp;" g",IF(H69="fl oz",ROUNDDOWN(G69*29.5735,0)&amp;" mL",IF(H69="lb",ROUNDDOWN(G69*453.592,0)&amp;" g",""))))</f>
        <v/>
      </c>
      <c r="J69" t="str">
        <f>IF(I69="","",IF(H69="fl oz","Net "&amp;G69&amp;" fl oz ("&amp;I69&amp;")","Net Wt "&amp;G69&amp;" "&amp;H69&amp;" ("&amp;I69&amp;")"))</f>
        <v/>
      </c>
    </row>
    <row r="70">
      <c r="E70" s="2" t="str">
        <f>IF(OR(C70="",D70=""),"",IF(B70="Cylinder",0.4*C70*D70,C70*D70))</f>
        <v/>
      </c>
      <c r="F70" t="str">
        <f>IF(E70="","",IF(E70&lt;=5,"1/16",IF(E70&lt;=25,"1/8",IF(E70&lt;=100,"3/16",IF(E70&lt;=400,"1/4","1/2")))))</f>
        <v/>
      </c>
      <c r="I70" t="str">
        <f>IF(OR(G70="",H70=""),"",IF(H70="oz",ROUNDDOWN(G70*28.3495,0)&amp;" g",IF(H70="fl oz",ROUNDDOWN(G70*29.5735,0)&amp;" mL",IF(H70="lb",ROUNDDOWN(G70*453.592,0)&amp;" g",""))))</f>
        <v/>
      </c>
      <c r="J70" t="str">
        <f>IF(I70="","",IF(H70="fl oz","Net "&amp;G70&amp;" fl oz ("&amp;I70&amp;")","Net Wt "&amp;G70&amp;" "&amp;H70&amp;" ("&amp;I70&amp;")"))</f>
        <v/>
      </c>
    </row>
    <row r="71">
      <c r="E71" s="2" t="str">
        <f>IF(OR(C71="",D71=""),"",IF(B71="Cylinder",0.4*C71*D71,C71*D71))</f>
        <v/>
      </c>
      <c r="F71" t="str">
        <f>IF(E71="","",IF(E71&lt;=5,"1/16",IF(E71&lt;=25,"1/8",IF(E71&lt;=100,"3/16",IF(E71&lt;=400,"1/4","1/2")))))</f>
        <v/>
      </c>
      <c r="I71" t="str">
        <f>IF(OR(G71="",H71=""),"",IF(H71="oz",ROUNDDOWN(G71*28.3495,0)&amp;" g",IF(H71="fl oz",ROUNDDOWN(G71*29.5735,0)&amp;" mL",IF(H71="lb",ROUNDDOWN(G71*453.592,0)&amp;" g",""))))</f>
        <v/>
      </c>
      <c r="J71" t="str">
        <f>IF(I71="","",IF(H71="fl oz","Net "&amp;G71&amp;" fl oz ("&amp;I71&amp;")","Net Wt "&amp;G71&amp;" "&amp;H71&amp;" ("&amp;I71&amp;")"))</f>
        <v/>
      </c>
    </row>
    <row r="72">
      <c r="E72" s="2" t="str">
        <f>IF(OR(C72="",D72=""),"",IF(B72="Cylinder",0.4*C72*D72,C72*D72))</f>
        <v/>
      </c>
      <c r="F72" t="str">
        <f>IF(E72="","",IF(E72&lt;=5,"1/16",IF(E72&lt;=25,"1/8",IF(E72&lt;=100,"3/16",IF(E72&lt;=400,"1/4","1/2")))))</f>
        <v/>
      </c>
      <c r="I72" t="str">
        <f>IF(OR(G72="",H72=""),"",IF(H72="oz",ROUNDDOWN(G72*28.3495,0)&amp;" g",IF(H72="fl oz",ROUNDDOWN(G72*29.5735,0)&amp;" mL",IF(H72="lb",ROUNDDOWN(G72*453.592,0)&amp;" g",""))))</f>
        <v/>
      </c>
      <c r="J72" t="str">
        <f>IF(I72="","",IF(H72="fl oz","Net "&amp;G72&amp;" fl oz ("&amp;I72&amp;")","Net Wt "&amp;G72&amp;" "&amp;H72&amp;" ("&amp;I72&amp;")"))</f>
        <v/>
      </c>
    </row>
    <row r="73">
      <c r="E73" s="2" t="str">
        <f>IF(OR(C73="",D73=""),"",IF(B73="Cylinder",0.4*C73*D73,C73*D73))</f>
        <v/>
      </c>
      <c r="F73" t="str">
        <f>IF(E73="","",IF(E73&lt;=5,"1/16",IF(E73&lt;=25,"1/8",IF(E73&lt;=100,"3/16",IF(E73&lt;=400,"1/4","1/2")))))</f>
        <v/>
      </c>
      <c r="I73" t="str">
        <f>IF(OR(G73="",H73=""),"",IF(H73="oz",ROUNDDOWN(G73*28.3495,0)&amp;" g",IF(H73="fl oz",ROUNDDOWN(G73*29.5735,0)&amp;" mL",IF(H73="lb",ROUNDDOWN(G73*453.592,0)&amp;" g",""))))</f>
        <v/>
      </c>
      <c r="J73" t="str">
        <f>IF(I73="","",IF(H73="fl oz","Net "&amp;G73&amp;" fl oz ("&amp;I73&amp;")","Net Wt "&amp;G73&amp;" "&amp;H73&amp;" ("&amp;I73&amp;")"))</f>
        <v/>
      </c>
    </row>
    <row r="74">
      <c r="E74" s="2" t="str">
        <f>IF(OR(C74="",D74=""),"",IF(B74="Cylinder",0.4*C74*D74,C74*D74))</f>
        <v/>
      </c>
      <c r="F74" t="str">
        <f>IF(E74="","",IF(E74&lt;=5,"1/16",IF(E74&lt;=25,"1/8",IF(E74&lt;=100,"3/16",IF(E74&lt;=400,"1/4","1/2")))))</f>
        <v/>
      </c>
      <c r="I74" t="str">
        <f>IF(OR(G74="",H74=""),"",IF(H74="oz",ROUNDDOWN(G74*28.3495,0)&amp;" g",IF(H74="fl oz",ROUNDDOWN(G74*29.5735,0)&amp;" mL",IF(H74="lb",ROUNDDOWN(G74*453.592,0)&amp;" g",""))))</f>
        <v/>
      </c>
      <c r="J74" t="str">
        <f>IF(I74="","",IF(H74="fl oz","Net "&amp;G74&amp;" fl oz ("&amp;I74&amp;")","Net Wt "&amp;G74&amp;" "&amp;H74&amp;" ("&amp;I74&amp;")"))</f>
        <v/>
      </c>
    </row>
    <row r="75">
      <c r="E75" s="2" t="str">
        <f>IF(OR(C75="",D75=""),"",IF(B75="Cylinder",0.4*C75*D75,C75*D75))</f>
        <v/>
      </c>
      <c r="F75" t="str">
        <f>IF(E75="","",IF(E75&lt;=5,"1/16",IF(E75&lt;=25,"1/8",IF(E75&lt;=100,"3/16",IF(E75&lt;=400,"1/4","1/2")))))</f>
        <v/>
      </c>
      <c r="I75" t="str">
        <f>IF(OR(G75="",H75=""),"",IF(H75="oz",ROUNDDOWN(G75*28.3495,0)&amp;" g",IF(H75="fl oz",ROUNDDOWN(G75*29.5735,0)&amp;" mL",IF(H75="lb",ROUNDDOWN(G75*453.592,0)&amp;" g",""))))</f>
        <v/>
      </c>
      <c r="J75" t="str">
        <f>IF(I75="","",IF(H75="fl oz","Net "&amp;G75&amp;" fl oz ("&amp;I75&amp;")","Net Wt "&amp;G75&amp;" "&amp;H75&amp;" ("&amp;I75&amp;")"))</f>
        <v/>
      </c>
    </row>
    <row r="76">
      <c r="E76" s="2" t="str">
        <f>IF(OR(C76="",D76=""),"",IF(B76="Cylinder",0.4*C76*D76,C76*D76))</f>
        <v/>
      </c>
      <c r="F76" t="str">
        <f>IF(E76="","",IF(E76&lt;=5,"1/16",IF(E76&lt;=25,"1/8",IF(E76&lt;=100,"3/16",IF(E76&lt;=400,"1/4","1/2")))))</f>
        <v/>
      </c>
      <c r="I76" t="str">
        <f>IF(OR(G76="",H76=""),"",IF(H76="oz",ROUNDDOWN(G76*28.3495,0)&amp;" g",IF(H76="fl oz",ROUNDDOWN(G76*29.5735,0)&amp;" mL",IF(H76="lb",ROUNDDOWN(G76*453.592,0)&amp;" g",""))))</f>
        <v/>
      </c>
      <c r="J76" t="str">
        <f>IF(I76="","",IF(H76="fl oz","Net "&amp;G76&amp;" fl oz ("&amp;I76&amp;")","Net Wt "&amp;G76&amp;" "&amp;H76&amp;" ("&amp;I76&amp;")"))</f>
        <v/>
      </c>
    </row>
    <row r="77">
      <c r="E77" s="2" t="str">
        <f>IF(OR(C77="",D77=""),"",IF(B77="Cylinder",0.4*C77*D77,C77*D77))</f>
        <v/>
      </c>
      <c r="F77" t="str">
        <f>IF(E77="","",IF(E77&lt;=5,"1/16",IF(E77&lt;=25,"1/8",IF(E77&lt;=100,"3/16",IF(E77&lt;=400,"1/4","1/2")))))</f>
        <v/>
      </c>
      <c r="I77" t="str">
        <f>IF(OR(G77="",H77=""),"",IF(H77="oz",ROUNDDOWN(G77*28.3495,0)&amp;" g",IF(H77="fl oz",ROUNDDOWN(G77*29.5735,0)&amp;" mL",IF(H77="lb",ROUNDDOWN(G77*453.592,0)&amp;" g",""))))</f>
        <v/>
      </c>
      <c r="J77" t="str">
        <f>IF(I77="","",IF(H77="fl oz","Net "&amp;G77&amp;" fl oz ("&amp;I77&amp;")","Net Wt "&amp;G77&amp;" "&amp;H77&amp;" ("&amp;I77&amp;")"))</f>
        <v/>
      </c>
    </row>
    <row r="78">
      <c r="E78" s="2" t="str">
        <f>IF(OR(C78="",D78=""),"",IF(B78="Cylinder",0.4*C78*D78,C78*D78))</f>
        <v/>
      </c>
      <c r="F78" t="str">
        <f>IF(E78="","",IF(E78&lt;=5,"1/16",IF(E78&lt;=25,"1/8",IF(E78&lt;=100,"3/16",IF(E78&lt;=400,"1/4","1/2")))))</f>
        <v/>
      </c>
      <c r="I78" t="str">
        <f>IF(OR(G78="",H78=""),"",IF(H78="oz",ROUNDDOWN(G78*28.3495,0)&amp;" g",IF(H78="fl oz",ROUNDDOWN(G78*29.5735,0)&amp;" mL",IF(H78="lb",ROUNDDOWN(G78*453.592,0)&amp;" g",""))))</f>
        <v/>
      </c>
      <c r="J78" t="str">
        <f>IF(I78="","",IF(H78="fl oz","Net "&amp;G78&amp;" fl oz ("&amp;I78&amp;")","Net Wt "&amp;G78&amp;" "&amp;H78&amp;" ("&amp;I78&amp;")"))</f>
        <v/>
      </c>
    </row>
    <row r="79">
      <c r="E79" s="2" t="str">
        <f>IF(OR(C79="",D79=""),"",IF(B79="Cylinder",0.4*C79*D79,C79*D79))</f>
        <v/>
      </c>
      <c r="F79" t="str">
        <f>IF(E79="","",IF(E79&lt;=5,"1/16",IF(E79&lt;=25,"1/8",IF(E79&lt;=100,"3/16",IF(E79&lt;=400,"1/4","1/2")))))</f>
        <v/>
      </c>
      <c r="I79" t="str">
        <f>IF(OR(G79="",H79=""),"",IF(H79="oz",ROUNDDOWN(G79*28.3495,0)&amp;" g",IF(H79="fl oz",ROUNDDOWN(G79*29.5735,0)&amp;" mL",IF(H79="lb",ROUNDDOWN(G79*453.592,0)&amp;" g",""))))</f>
        <v/>
      </c>
      <c r="J79" t="str">
        <f>IF(I79="","",IF(H79="fl oz","Net "&amp;G79&amp;" fl oz ("&amp;I79&amp;")","Net Wt "&amp;G79&amp;" "&amp;H79&amp;" ("&amp;I79&amp;")"))</f>
        <v/>
      </c>
    </row>
    <row r="80">
      <c r="E80" s="2" t="str">
        <f>IF(OR(C80="",D80=""),"",IF(B80="Cylinder",0.4*C80*D80,C80*D80))</f>
        <v/>
      </c>
      <c r="F80" t="str">
        <f>IF(E80="","",IF(E80&lt;=5,"1/16",IF(E80&lt;=25,"1/8",IF(E80&lt;=100,"3/16",IF(E80&lt;=400,"1/4","1/2")))))</f>
        <v/>
      </c>
      <c r="I80" t="str">
        <f>IF(OR(G80="",H80=""),"",IF(H80="oz",ROUNDDOWN(G80*28.3495,0)&amp;" g",IF(H80="fl oz",ROUNDDOWN(G80*29.5735,0)&amp;" mL",IF(H80="lb",ROUNDDOWN(G80*453.592,0)&amp;" g",""))))</f>
        <v/>
      </c>
      <c r="J80" t="str">
        <f>IF(I80="","",IF(H80="fl oz","Net "&amp;G80&amp;" fl oz ("&amp;I80&amp;")","Net Wt "&amp;G80&amp;" "&amp;H80&amp;" ("&amp;I80&amp;")"))</f>
        <v/>
      </c>
    </row>
    <row r="81">
      <c r="E81" s="2" t="str">
        <f>IF(OR(C81="",D81=""),"",IF(B81="Cylinder",0.4*C81*D81,C81*D81))</f>
        <v/>
      </c>
      <c r="F81" t="str">
        <f>IF(E81="","",IF(E81&lt;=5,"1/16",IF(E81&lt;=25,"1/8",IF(E81&lt;=100,"3/16",IF(E81&lt;=400,"1/4","1/2")))))</f>
        <v/>
      </c>
      <c r="I81" t="str">
        <f>IF(OR(G81="",H81=""),"",IF(H81="oz",ROUNDDOWN(G81*28.3495,0)&amp;" g",IF(H81="fl oz",ROUNDDOWN(G81*29.5735,0)&amp;" mL",IF(H81="lb",ROUNDDOWN(G81*453.592,0)&amp;" g",""))))</f>
        <v/>
      </c>
      <c r="J81" t="str">
        <f>IF(I81="","",IF(H81="fl oz","Net "&amp;G81&amp;" fl oz ("&amp;I81&amp;")","Net Wt "&amp;G81&amp;" "&amp;H81&amp;" ("&amp;I81&amp;")"))</f>
        <v/>
      </c>
    </row>
    <row r="82">
      <c r="E82" s="2" t="str">
        <f>IF(OR(C82="",D82=""),"",IF(B82="Cylinder",0.4*C82*D82,C82*D82))</f>
        <v/>
      </c>
      <c r="F82" t="str">
        <f>IF(E82="","",IF(E82&lt;=5,"1/16",IF(E82&lt;=25,"1/8",IF(E82&lt;=100,"3/16",IF(E82&lt;=400,"1/4","1/2")))))</f>
        <v/>
      </c>
      <c r="I82" t="str">
        <f>IF(OR(G82="",H82=""),"",IF(H82="oz",ROUNDDOWN(G82*28.3495,0)&amp;" g",IF(H82="fl oz",ROUNDDOWN(G82*29.5735,0)&amp;" mL",IF(H82="lb",ROUNDDOWN(G82*453.592,0)&amp;" g",""))))</f>
        <v/>
      </c>
      <c r="J82" t="str">
        <f>IF(I82="","",IF(H82="fl oz","Net "&amp;G82&amp;" fl oz ("&amp;I82&amp;")","Net Wt "&amp;G82&amp;" "&amp;H82&amp;" ("&amp;I82&amp;")"))</f>
        <v/>
      </c>
    </row>
    <row r="83">
      <c r="E83" s="2" t="str">
        <f>IF(OR(C83="",D83=""),"",IF(B83="Cylinder",0.4*C83*D83,C83*D83))</f>
        <v/>
      </c>
      <c r="F83" t="str">
        <f>IF(E83="","",IF(E83&lt;=5,"1/16",IF(E83&lt;=25,"1/8",IF(E83&lt;=100,"3/16",IF(E83&lt;=400,"1/4","1/2")))))</f>
        <v/>
      </c>
      <c r="I83" t="str">
        <f>IF(OR(G83="",H83=""),"",IF(H83="oz",ROUNDDOWN(G83*28.3495,0)&amp;" g",IF(H83="fl oz",ROUNDDOWN(G83*29.5735,0)&amp;" mL",IF(H83="lb",ROUNDDOWN(G83*453.592,0)&amp;" g",""))))</f>
        <v/>
      </c>
      <c r="J83" t="str">
        <f>IF(I83="","",IF(H83="fl oz","Net "&amp;G83&amp;" fl oz ("&amp;I83&amp;")","Net Wt "&amp;G83&amp;" "&amp;H83&amp;" ("&amp;I83&amp;")"))</f>
        <v/>
      </c>
    </row>
    <row r="84">
      <c r="E84" s="2" t="str">
        <f>IF(OR(C84="",D84=""),"",IF(B84="Cylinder",0.4*C84*D84,C84*D84))</f>
        <v/>
      </c>
      <c r="F84" t="str">
        <f>IF(E84="","",IF(E84&lt;=5,"1/16",IF(E84&lt;=25,"1/8",IF(E84&lt;=100,"3/16",IF(E84&lt;=400,"1/4","1/2")))))</f>
        <v/>
      </c>
      <c r="I84" t="str">
        <f>IF(OR(G84="",H84=""),"",IF(H84="oz",ROUNDDOWN(G84*28.3495,0)&amp;" g",IF(H84="fl oz",ROUNDDOWN(G84*29.5735,0)&amp;" mL",IF(H84="lb",ROUNDDOWN(G84*453.592,0)&amp;" g",""))))</f>
        <v/>
      </c>
      <c r="J84" t="str">
        <f>IF(I84="","",IF(H84="fl oz","Net "&amp;G84&amp;" fl oz ("&amp;I84&amp;")","Net Wt "&amp;G84&amp;" "&amp;H84&amp;" ("&amp;I84&amp;")"))</f>
        <v/>
      </c>
    </row>
    <row r="85">
      <c r="E85" s="2" t="str">
        <f>IF(OR(C85="",D85=""),"",IF(B85="Cylinder",0.4*C85*D85,C85*D85))</f>
        <v/>
      </c>
      <c r="F85" t="str">
        <f>IF(E85="","",IF(E85&lt;=5,"1/16",IF(E85&lt;=25,"1/8",IF(E85&lt;=100,"3/16",IF(E85&lt;=400,"1/4","1/2")))))</f>
        <v/>
      </c>
      <c r="I85" t="str">
        <f>IF(OR(G85="",H85=""),"",IF(H85="oz",ROUNDDOWN(G85*28.3495,0)&amp;" g",IF(H85="fl oz",ROUNDDOWN(G85*29.5735,0)&amp;" mL",IF(H85="lb",ROUNDDOWN(G85*453.592,0)&amp;" g",""))))</f>
        <v/>
      </c>
      <c r="J85" t="str">
        <f>IF(I85="","",IF(H85="fl oz","Net "&amp;G85&amp;" fl oz ("&amp;I85&amp;")","Net Wt "&amp;G85&amp;" "&amp;H85&amp;" ("&amp;I85&amp;")"))</f>
        <v/>
      </c>
    </row>
    <row r="86">
      <c r="E86" s="2" t="str">
        <f>IF(OR(C86="",D86=""),"",IF(B86="Cylinder",0.4*C86*D86,C86*D86))</f>
        <v/>
      </c>
      <c r="F86" t="str">
        <f>IF(E86="","",IF(E86&lt;=5,"1/16",IF(E86&lt;=25,"1/8",IF(E86&lt;=100,"3/16",IF(E86&lt;=400,"1/4","1/2")))))</f>
        <v/>
      </c>
      <c r="I86" t="str">
        <f>IF(OR(G86="",H86=""),"",IF(H86="oz",ROUNDDOWN(G86*28.3495,0)&amp;" g",IF(H86="fl oz",ROUNDDOWN(G86*29.5735,0)&amp;" mL",IF(H86="lb",ROUNDDOWN(G86*453.592,0)&amp;" g",""))))</f>
        <v/>
      </c>
      <c r="J86" t="str">
        <f>IF(I86="","",IF(H86="fl oz","Net "&amp;G86&amp;" fl oz ("&amp;I86&amp;")","Net Wt "&amp;G86&amp;" "&amp;H86&amp;" ("&amp;I86&amp;")"))</f>
        <v/>
      </c>
    </row>
    <row r="87">
      <c r="E87" s="2" t="str">
        <f>IF(OR(C87="",D87=""),"",IF(B87="Cylinder",0.4*C87*D87,C87*D87))</f>
        <v/>
      </c>
      <c r="F87" t="str">
        <f>IF(E87="","",IF(E87&lt;=5,"1/16",IF(E87&lt;=25,"1/8",IF(E87&lt;=100,"3/16",IF(E87&lt;=400,"1/4","1/2")))))</f>
        <v/>
      </c>
      <c r="I87" t="str">
        <f>IF(OR(G87="",H87=""),"",IF(H87="oz",ROUNDDOWN(G87*28.3495,0)&amp;" g",IF(H87="fl oz",ROUNDDOWN(G87*29.5735,0)&amp;" mL",IF(H87="lb",ROUNDDOWN(G87*453.592,0)&amp;" g",""))))</f>
        <v/>
      </c>
      <c r="J87" t="str">
        <f>IF(I87="","",IF(H87="fl oz","Net "&amp;G87&amp;" fl oz ("&amp;I87&amp;")","Net Wt "&amp;G87&amp;" "&amp;H87&amp;" ("&amp;I87&amp;")"))</f>
        <v/>
      </c>
    </row>
    <row r="88">
      <c r="E88" s="2" t="str">
        <f>IF(OR(C88="",D88=""),"",IF(B88="Cylinder",0.4*C88*D88,C88*D88))</f>
        <v/>
      </c>
      <c r="F88" t="str">
        <f>IF(E88="","",IF(E88&lt;=5,"1/16",IF(E88&lt;=25,"1/8",IF(E88&lt;=100,"3/16",IF(E88&lt;=400,"1/4","1/2")))))</f>
        <v/>
      </c>
      <c r="I88" t="str">
        <f>IF(OR(G88="",H88=""),"",IF(H88="oz",ROUNDDOWN(G88*28.3495,0)&amp;" g",IF(H88="fl oz",ROUNDDOWN(G88*29.5735,0)&amp;" mL",IF(H88="lb",ROUNDDOWN(G88*453.592,0)&amp;" g",""))))</f>
        <v/>
      </c>
      <c r="J88" t="str">
        <f>IF(I88="","",IF(H88="fl oz","Net "&amp;G88&amp;" fl oz ("&amp;I88&amp;")","Net Wt "&amp;G88&amp;" "&amp;H88&amp;" ("&amp;I88&amp;")"))</f>
        <v/>
      </c>
    </row>
    <row r="89">
      <c r="E89" s="2" t="str">
        <f>IF(OR(C89="",D89=""),"",IF(B89="Cylinder",0.4*C89*D89,C89*D89))</f>
        <v/>
      </c>
      <c r="F89" t="str">
        <f>IF(E89="","",IF(E89&lt;=5,"1/16",IF(E89&lt;=25,"1/8",IF(E89&lt;=100,"3/16",IF(E89&lt;=400,"1/4","1/2")))))</f>
        <v/>
      </c>
      <c r="I89" t="str">
        <f>IF(OR(G89="",H89=""),"",IF(H89="oz",ROUNDDOWN(G89*28.3495,0)&amp;" g",IF(H89="fl oz",ROUNDDOWN(G89*29.5735,0)&amp;" mL",IF(H89="lb",ROUNDDOWN(G89*453.592,0)&amp;" g",""))))</f>
        <v/>
      </c>
      <c r="J89" t="str">
        <f>IF(I89="","",IF(H89="fl oz","Net "&amp;G89&amp;" fl oz ("&amp;I89&amp;")","Net Wt "&amp;G89&amp;" "&amp;H89&amp;" ("&amp;I89&amp;")"))</f>
        <v/>
      </c>
    </row>
    <row r="90">
      <c r="E90" s="2" t="str">
        <f>IF(OR(C90="",D90=""),"",IF(B90="Cylinder",0.4*C90*D90,C90*D90))</f>
        <v/>
      </c>
      <c r="F90" t="str">
        <f>IF(E90="","",IF(E90&lt;=5,"1/16",IF(E90&lt;=25,"1/8",IF(E90&lt;=100,"3/16",IF(E90&lt;=400,"1/4","1/2")))))</f>
        <v/>
      </c>
      <c r="I90" t="str">
        <f>IF(OR(G90="",H90=""),"",IF(H90="oz",ROUNDDOWN(G90*28.3495,0)&amp;" g",IF(H90="fl oz",ROUNDDOWN(G90*29.5735,0)&amp;" mL",IF(H90="lb",ROUNDDOWN(G90*453.592,0)&amp;" g",""))))</f>
        <v/>
      </c>
      <c r="J90" t="str">
        <f>IF(I90="","",IF(H90="fl oz","Net "&amp;G90&amp;" fl oz ("&amp;I90&amp;")","Net Wt "&amp;G90&amp;" "&amp;H90&amp;" ("&amp;I90&amp;")"))</f>
        <v/>
      </c>
    </row>
    <row r="91">
      <c r="E91" s="2" t="str">
        <f>IF(OR(C91="",D91=""),"",IF(B91="Cylinder",0.4*C91*D91,C91*D91))</f>
        <v/>
      </c>
      <c r="F91" t="str">
        <f>IF(E91="","",IF(E91&lt;=5,"1/16",IF(E91&lt;=25,"1/8",IF(E91&lt;=100,"3/16",IF(E91&lt;=400,"1/4","1/2")))))</f>
        <v/>
      </c>
      <c r="I91" t="str">
        <f>IF(OR(G91="",H91=""),"",IF(H91="oz",ROUNDDOWN(G91*28.3495,0)&amp;" g",IF(H91="fl oz",ROUNDDOWN(G91*29.5735,0)&amp;" mL",IF(H91="lb",ROUNDDOWN(G91*453.592,0)&amp;" g",""))))</f>
        <v/>
      </c>
      <c r="J91" t="str">
        <f>IF(I91="","",IF(H91="fl oz","Net "&amp;G91&amp;" fl oz ("&amp;I91&amp;")","Net Wt "&amp;G91&amp;" "&amp;H91&amp;" ("&amp;I91&amp;")"))</f>
        <v/>
      </c>
    </row>
    <row r="92">
      <c r="E92" s="2" t="str">
        <f>IF(OR(C92="",D92=""),"",IF(B92="Cylinder",0.4*C92*D92,C92*D92))</f>
        <v/>
      </c>
      <c r="F92" t="str">
        <f>IF(E92="","",IF(E92&lt;=5,"1/16",IF(E92&lt;=25,"1/8",IF(E92&lt;=100,"3/16",IF(E92&lt;=400,"1/4","1/2")))))</f>
        <v/>
      </c>
      <c r="I92" t="str">
        <f>IF(OR(G92="",H92=""),"",IF(H92="oz",ROUNDDOWN(G92*28.3495,0)&amp;" g",IF(H92="fl oz",ROUNDDOWN(G92*29.5735,0)&amp;" mL",IF(H92="lb",ROUNDDOWN(G92*453.592,0)&amp;" g",""))))</f>
        <v/>
      </c>
      <c r="J92" t="str">
        <f>IF(I92="","",IF(H92="fl oz","Net "&amp;G92&amp;" fl oz ("&amp;I92&amp;")","Net Wt "&amp;G92&amp;" "&amp;H92&amp;" ("&amp;I92&amp;")"))</f>
        <v/>
      </c>
    </row>
    <row r="93">
      <c r="E93" s="2" t="str">
        <f>IF(OR(C93="",D93=""),"",IF(B93="Cylinder",0.4*C93*D93,C93*D93))</f>
        <v/>
      </c>
      <c r="F93" t="str">
        <f>IF(E93="","",IF(E93&lt;=5,"1/16",IF(E93&lt;=25,"1/8",IF(E93&lt;=100,"3/16",IF(E93&lt;=400,"1/4","1/2")))))</f>
        <v/>
      </c>
      <c r="I93" t="str">
        <f>IF(OR(G93="",H93=""),"",IF(H93="oz",ROUNDDOWN(G93*28.3495,0)&amp;" g",IF(H93="fl oz",ROUNDDOWN(G93*29.5735,0)&amp;" mL",IF(H93="lb",ROUNDDOWN(G93*453.592,0)&amp;" g",""))))</f>
        <v/>
      </c>
      <c r="J93" t="str">
        <f>IF(I93="","",IF(H93="fl oz","Net "&amp;G93&amp;" fl oz ("&amp;I93&amp;")","Net Wt "&amp;G93&amp;" "&amp;H93&amp;" ("&amp;I93&amp;")"))</f>
        <v/>
      </c>
    </row>
    <row r="94">
      <c r="E94" s="2" t="str">
        <f>IF(OR(C94="",D94=""),"",IF(B94="Cylinder",0.4*C94*D94,C94*D94))</f>
        <v/>
      </c>
      <c r="F94" t="str">
        <f>IF(E94="","",IF(E94&lt;=5,"1/16",IF(E94&lt;=25,"1/8",IF(E94&lt;=100,"3/16",IF(E94&lt;=400,"1/4","1/2")))))</f>
        <v/>
      </c>
      <c r="I94" t="str">
        <f>IF(OR(G94="",H94=""),"",IF(H94="oz",ROUNDDOWN(G94*28.3495,0)&amp;" g",IF(H94="fl oz",ROUNDDOWN(G94*29.5735,0)&amp;" mL",IF(H94="lb",ROUNDDOWN(G94*453.592,0)&amp;" g",""))))</f>
        <v/>
      </c>
      <c r="J94" t="str">
        <f>IF(I94="","",IF(H94="fl oz","Net "&amp;G94&amp;" fl oz ("&amp;I94&amp;")","Net Wt "&amp;G94&amp;" "&amp;H94&amp;" ("&amp;I94&amp;")"))</f>
        <v/>
      </c>
    </row>
    <row r="95">
      <c r="E95" s="2" t="str">
        <f>IF(OR(C95="",D95=""),"",IF(B95="Cylinder",0.4*C95*D95,C95*D95))</f>
        <v/>
      </c>
      <c r="F95" t="str">
        <f>IF(E95="","",IF(E95&lt;=5,"1/16",IF(E95&lt;=25,"1/8",IF(E95&lt;=100,"3/16",IF(E95&lt;=400,"1/4","1/2")))))</f>
        <v/>
      </c>
      <c r="I95" t="str">
        <f>IF(OR(G95="",H95=""),"",IF(H95="oz",ROUNDDOWN(G95*28.3495,0)&amp;" g",IF(H95="fl oz",ROUNDDOWN(G95*29.5735,0)&amp;" mL",IF(H95="lb",ROUNDDOWN(G95*453.592,0)&amp;" g",""))))</f>
        <v/>
      </c>
      <c r="J95" t="str">
        <f>IF(I95="","",IF(H95="fl oz","Net "&amp;G95&amp;" fl oz ("&amp;I95&amp;")","Net Wt "&amp;G95&amp;" "&amp;H95&amp;" ("&amp;I95&amp;")"))</f>
        <v/>
      </c>
    </row>
    <row r="96">
      <c r="E96" s="2" t="str">
        <f>IF(OR(C96="",D96=""),"",IF(B96="Cylinder",0.4*C96*D96,C96*D96))</f>
        <v/>
      </c>
      <c r="F96" t="str">
        <f>IF(E96="","",IF(E96&lt;=5,"1/16",IF(E96&lt;=25,"1/8",IF(E96&lt;=100,"3/16",IF(E96&lt;=400,"1/4","1/2")))))</f>
        <v/>
      </c>
      <c r="I96" t="str">
        <f>IF(OR(G96="",H96=""),"",IF(H96="oz",ROUNDDOWN(G96*28.3495,0)&amp;" g",IF(H96="fl oz",ROUNDDOWN(G96*29.5735,0)&amp;" mL",IF(H96="lb",ROUNDDOWN(G96*453.592,0)&amp;" g",""))))</f>
        <v/>
      </c>
      <c r="J96" t="str">
        <f>IF(I96="","",IF(H96="fl oz","Net "&amp;G96&amp;" fl oz ("&amp;I96&amp;")","Net Wt "&amp;G96&amp;" "&amp;H96&amp;" ("&amp;I96&amp;")"))</f>
        <v/>
      </c>
    </row>
    <row r="97">
      <c r="E97" s="2" t="str">
        <f>IF(OR(C97="",D97=""),"",IF(B97="Cylinder",0.4*C97*D97,C97*D97))</f>
        <v/>
      </c>
      <c r="F97" t="str">
        <f>IF(E97="","",IF(E97&lt;=5,"1/16",IF(E97&lt;=25,"1/8",IF(E97&lt;=100,"3/16",IF(E97&lt;=400,"1/4","1/2")))))</f>
        <v/>
      </c>
      <c r="I97" t="str">
        <f>IF(OR(G97="",H97=""),"",IF(H97="oz",ROUNDDOWN(G97*28.3495,0)&amp;" g",IF(H97="fl oz",ROUNDDOWN(G97*29.5735,0)&amp;" mL",IF(H97="lb",ROUNDDOWN(G97*453.592,0)&amp;" g",""))))</f>
        <v/>
      </c>
      <c r="J97" t="str">
        <f>IF(I97="","",IF(H97="fl oz","Net "&amp;G97&amp;" fl oz ("&amp;I97&amp;")","Net Wt "&amp;G97&amp;" "&amp;H97&amp;" ("&amp;I97&amp;")"))</f>
        <v/>
      </c>
    </row>
    <row r="98">
      <c r="E98" s="2" t="str">
        <f>IF(OR(C98="",D98=""),"",IF(B98="Cylinder",0.4*C98*D98,C98*D98))</f>
        <v/>
      </c>
      <c r="F98" t="str">
        <f>IF(E98="","",IF(E98&lt;=5,"1/16",IF(E98&lt;=25,"1/8",IF(E98&lt;=100,"3/16",IF(E98&lt;=400,"1/4","1/2")))))</f>
        <v/>
      </c>
      <c r="I98" t="str">
        <f>IF(OR(G98="",H98=""),"",IF(H98="oz",ROUNDDOWN(G98*28.3495,0)&amp;" g",IF(H98="fl oz",ROUNDDOWN(G98*29.5735,0)&amp;" mL",IF(H98="lb",ROUNDDOWN(G98*453.592,0)&amp;" g",""))))</f>
        <v/>
      </c>
      <c r="J98" t="str">
        <f>IF(I98="","",IF(H98="fl oz","Net "&amp;G98&amp;" fl oz ("&amp;I98&amp;")","Net Wt "&amp;G98&amp;" "&amp;H98&amp;" ("&amp;I98&amp;")"))</f>
        <v/>
      </c>
    </row>
    <row r="99">
      <c r="E99" s="2" t="str">
        <f>IF(OR(C99="",D99=""),"",IF(B99="Cylinder",0.4*C99*D99,C99*D99))</f>
        <v/>
      </c>
      <c r="F99" t="str">
        <f>IF(E99="","",IF(E99&lt;=5,"1/16",IF(E99&lt;=25,"1/8",IF(E99&lt;=100,"3/16",IF(E99&lt;=400,"1/4","1/2")))))</f>
        <v/>
      </c>
      <c r="I99" t="str">
        <f>IF(OR(G99="",H99=""),"",IF(H99="oz",ROUNDDOWN(G99*28.3495,0)&amp;" g",IF(H99="fl oz",ROUNDDOWN(G99*29.5735,0)&amp;" mL",IF(H99="lb",ROUNDDOWN(G99*453.592,0)&amp;" g",""))))</f>
        <v/>
      </c>
      <c r="J99" t="str">
        <f>IF(I99="","",IF(H99="fl oz","Net "&amp;G99&amp;" fl oz ("&amp;I99&amp;")","Net Wt "&amp;G99&amp;" "&amp;H99&amp;" ("&amp;I99&amp;")"))</f>
        <v/>
      </c>
    </row>
    <row r="100">
      <c r="E100" s="2" t="str">
        <f>IF(OR(C100="",D100=""),"",IF(B100="Cylinder",0.4*C100*D100,C100*D100))</f>
        <v/>
      </c>
      <c r="F100" t="str">
        <f>IF(E100="","",IF(E100&lt;=5,"1/16",IF(E100&lt;=25,"1/8",IF(E100&lt;=100,"3/16",IF(E100&lt;=400,"1/4","1/2")))))</f>
        <v/>
      </c>
      <c r="I100" t="str">
        <f>IF(OR(G100="",H100=""),"",IF(H100="oz",ROUNDDOWN(G100*28.3495,0)&amp;" g",IF(H100="fl oz",ROUNDDOWN(G100*29.5735,0)&amp;" mL",IF(H100="lb",ROUNDDOWN(G100*453.592,0)&amp;" g",""))))</f>
        <v/>
      </c>
      <c r="J100" t="str">
        <f>IF(I100="","",IF(H100="fl oz","Net "&amp;G100&amp;" fl oz ("&amp;I100&amp;")","Net Wt "&amp;G100&amp;" "&amp;H100&amp;" ("&amp;I100&amp;")"))</f>
        <v/>
      </c>
    </row>
    <row r="101"/>
    <row r="102"/>
    <row r="103">
      <c r="A103" s="6" t="inlineStr">
        <is>
          <t>Grams and milliliters are rounded down so the label never says more than is in the package. A package of 1 lb or 1 pint or more also shows pounds or pints in parentheses.</t>
        </is>
      </c>
    </row>
  </sheetData>
  <dataValidations count="2">
    <dataValidation sqref="H2:H100" showDropDown="0" showInputMessage="0" showErrorMessage="0" allowBlank="1" type="list">
      <formula1>"oz,lb,fl oz"</formula1>
    </dataValidation>
    <dataValidation sqref="B2:B100" showDropDown="0" showInputMessage="0" showErrorMessage="0" allowBlank="1" type="list">
      <formula1>"Rectangle,Cylinder"</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K200"/>
  <sheetViews>
    <sheetView tabSelected="0" workbookViewId="0">
      <pane ySplit="1" topLeftCell="A2" activePane="bottomLeft" state="frozen"/>
      <selection pane="bottomLeft" activeCell="A1" sqref="A1"/>
    </sheetView>
  </sheetViews>
  <sheetFormatPr baseColWidth="8" defaultRowHeight="15"/>
  <cols>
    <col width="14" customWidth="1" min="1" max="1"/>
    <col width="20" customWidth="1" min="2" max="2"/>
    <col width="10" customWidth="1" min="3" max="3"/>
    <col width="8" customWidth="1" min="4" max="4"/>
    <col width="12" customWidth="1" min="5" max="5"/>
    <col width="12" customWidth="1" min="6" max="6"/>
    <col width="9" customWidth="1" min="7" max="7"/>
    <col width="12" customWidth="1" min="8" max="8"/>
    <col width="28" customWidth="1" min="10" max="10"/>
  </cols>
  <sheetData>
    <row r="1" ht="30" customHeight="1">
      <c r="A1" s="1" t="inlineStr">
        <is>
          <t>Run</t>
        </is>
      </c>
      <c r="B1" s="1" t="inlineStr">
        <is>
          <t>Product</t>
        </is>
      </c>
      <c r="C1" s="1" t="inlineStr">
        <is>
          <t>Label net (g)</t>
        </is>
      </c>
      <c r="D1" s="1" t="inlineStr">
        <is>
          <t>Package</t>
        </is>
      </c>
      <c r="E1" s="1" t="inlineStr">
        <is>
          <t>Gross weight (g)</t>
        </is>
      </c>
      <c r="F1" s="1" t="inlineStr">
        <is>
          <t>Empty package (g)</t>
        </is>
      </c>
      <c r="G1" s="1" t="inlineStr">
        <is>
          <t>Net (g)</t>
        </is>
      </c>
      <c r="H1" s="1" t="inlineStr">
        <is>
          <t>Under the label?</t>
        </is>
      </c>
      <c r="J1" s="7" t="inlineStr">
        <is>
          <t>Average net (g)</t>
        </is>
      </c>
    </row>
    <row r="2">
      <c r="A2" t="inlineStr">
        <is>
          <t>TC-1012</t>
        </is>
      </c>
      <c r="B2" t="inlineStr">
        <is>
          <t>Taro chips, 5 oz</t>
        </is>
      </c>
      <c r="C2" t="n">
        <v>141.7</v>
      </c>
      <c r="D2" t="n">
        <v>1</v>
      </c>
      <c r="E2" t="n">
        <v>148.6</v>
      </c>
      <c r="F2" t="n">
        <v>4.2</v>
      </c>
      <c r="G2" s="2">
        <f>IF(OR(E2="",F2=""),"",E2-F2)</f>
        <v>144.4</v>
      </c>
      <c r="H2" t="str">
        <f>IF(OR(G2="",C2=""),"",IF(G2&lt;C2,"Under",""))</f>
        <v/>
      </c>
      <c r="J2" s="2">
        <f>IF(COUNT(G2:G200)=0,"",AVERAGE(G2:G200))</f>
        <v>143.25</v>
      </c>
    </row>
    <row r="3">
      <c r="A3" t="inlineStr">
        <is>
          <t>TC-1012</t>
        </is>
      </c>
      <c r="B3" t="inlineStr">
        <is>
          <t>Taro chips, 5 oz</t>
        </is>
      </c>
      <c r="C3" t="n">
        <v>141.7</v>
      </c>
      <c r="D3" t="n">
        <v>2</v>
      </c>
      <c r="E3" t="n">
        <v>146.9</v>
      </c>
      <c r="F3" t="n">
        <v>4.2</v>
      </c>
      <c r="G3" s="2">
        <f>IF(OR(E3="",F3=""),"",E3-F3)</f>
        <v>142.7</v>
      </c>
      <c r="H3" t="str">
        <f>IF(OR(G3="",C3=""),"",IF(G3&lt;C3,"Under",""))</f>
        <v/>
      </c>
      <c r="J3" s="8" t="inlineStr">
        <is>
          <t>Label net (g)</t>
        </is>
      </c>
    </row>
    <row r="4">
      <c r="A4" t="inlineStr">
        <is>
          <t>TC-1012</t>
        </is>
      </c>
      <c r="B4" t="inlineStr">
        <is>
          <t>Taro chips, 5 oz</t>
        </is>
      </c>
      <c r="C4" t="n">
        <v>141.7</v>
      </c>
      <c r="D4" t="n">
        <v>3</v>
      </c>
      <c r="E4" t="n">
        <v>150.2</v>
      </c>
      <c r="F4" t="n">
        <v>4.2</v>
      </c>
      <c r="G4" s="2">
        <f>IF(OR(E4="",F4=""),"",E4-F4)</f>
        <v>146</v>
      </c>
      <c r="H4" t="str">
        <f>IF(OR(G4="",C4=""),"",IF(G4&lt;C4,"Under",""))</f>
        <v/>
      </c>
      <c r="J4">
        <f>C2</f>
        <v>141.7</v>
      </c>
    </row>
    <row r="5">
      <c r="A5" t="inlineStr">
        <is>
          <t>TC-1012</t>
        </is>
      </c>
      <c r="B5" t="inlineStr">
        <is>
          <t>Taro chips, 5 oz</t>
        </is>
      </c>
      <c r="C5" t="n">
        <v>141.7</v>
      </c>
      <c r="D5" t="n">
        <v>4</v>
      </c>
      <c r="E5" t="n">
        <v>145.8</v>
      </c>
      <c r="F5" t="n">
        <v>4.2</v>
      </c>
      <c r="G5" s="2">
        <f>IF(OR(E5="",F5=""),"",E5-F5)</f>
        <v>141.6</v>
      </c>
      <c r="H5" t="str">
        <f>IF(OR(G5="",C5=""),"",IF(G5&lt;C5,"Under",""))</f>
        <v>Under</v>
      </c>
      <c r="J5" s="8" t="inlineStr">
        <is>
          <t>Average at or above the label?</t>
        </is>
      </c>
    </row>
    <row r="6">
      <c r="A6" t="inlineStr">
        <is>
          <t>TC-1012</t>
        </is>
      </c>
      <c r="B6" t="inlineStr">
        <is>
          <t>Taro chips, 5 oz</t>
        </is>
      </c>
      <c r="C6" t="n">
        <v>141.7</v>
      </c>
      <c r="D6" t="n">
        <v>5</v>
      </c>
      <c r="E6" t="n">
        <v>147.4</v>
      </c>
      <c r="F6" t="n">
        <v>4.2</v>
      </c>
      <c r="G6" s="2">
        <f>IF(OR(E6="",F6=""),"",E6-F6)</f>
        <v>143.2</v>
      </c>
      <c r="H6" t="str">
        <f>IF(OR(G6="",C6=""),"",IF(G6&lt;C6,"Under",""))</f>
        <v/>
      </c>
      <c r="J6" t="str">
        <f>IF(J2="","",IF(J2&gt;=J4,"Yes","No"))</f>
        <v>Yes</v>
      </c>
    </row>
    <row r="7">
      <c r="A7" t="inlineStr">
        <is>
          <t>TC-1012</t>
        </is>
      </c>
      <c r="B7" t="inlineStr">
        <is>
          <t>Taro chips, 5 oz</t>
        </is>
      </c>
      <c r="C7" t="n">
        <v>141.7</v>
      </c>
      <c r="D7" t="n">
        <v>6</v>
      </c>
      <c r="E7" t="n">
        <v>149.1</v>
      </c>
      <c r="F7" t="n">
        <v>4.2</v>
      </c>
      <c r="G7" s="2">
        <f>IF(OR(E7="",F7=""),"",E7-F7)</f>
        <v>144.9</v>
      </c>
      <c r="H7" t="str">
        <f>IF(OR(G7="",C7=""),"",IF(G7&lt;C7,"Under",""))</f>
        <v/>
      </c>
    </row>
    <row r="8">
      <c r="A8" t="inlineStr">
        <is>
          <t>TC-1012</t>
        </is>
      </c>
      <c r="B8" t="inlineStr">
        <is>
          <t>Taro chips, 5 oz</t>
        </is>
      </c>
      <c r="C8" t="n">
        <v>141.7</v>
      </c>
      <c r="D8" t="n">
        <v>7</v>
      </c>
      <c r="E8" t="n">
        <v>144.6</v>
      </c>
      <c r="F8" t="n">
        <v>4.2</v>
      </c>
      <c r="G8" s="2">
        <f>IF(OR(E8="",F8=""),"",E8-F8)</f>
        <v>140.4</v>
      </c>
      <c r="H8" t="str">
        <f>IF(OR(G8="",C8=""),"",IF(G8&lt;C8,"Under",""))</f>
        <v>Under</v>
      </c>
    </row>
    <row r="9">
      <c r="A9" t="inlineStr">
        <is>
          <t>TC-1012</t>
        </is>
      </c>
      <c r="B9" t="inlineStr">
        <is>
          <t>Taro chips, 5 oz</t>
        </is>
      </c>
      <c r="C9" t="n">
        <v>141.7</v>
      </c>
      <c r="D9" t="n">
        <v>8</v>
      </c>
      <c r="E9" t="n">
        <v>148</v>
      </c>
      <c r="F9" t="n">
        <v>4.2</v>
      </c>
      <c r="G9" s="2">
        <f>IF(OR(E9="",F9=""),"",E9-F9)</f>
        <v>143.8</v>
      </c>
      <c r="H9" t="str">
        <f>IF(OR(G9="",C9=""),"",IF(G9&lt;C9,"Under",""))</f>
        <v/>
      </c>
    </row>
    <row r="10">
      <c r="A10" t="inlineStr">
        <is>
          <t>TC-1012</t>
        </is>
      </c>
      <c r="B10" t="inlineStr">
        <is>
          <t>Taro chips, 5 oz</t>
        </is>
      </c>
      <c r="C10" t="n">
        <v>141.7</v>
      </c>
      <c r="D10" t="n">
        <v>9</v>
      </c>
      <c r="E10" t="n">
        <v>147.7</v>
      </c>
      <c r="F10" t="n">
        <v>4.2</v>
      </c>
      <c r="G10" s="2">
        <f>IF(OR(E10="",F10=""),"",E10-F10)</f>
        <v>143.5</v>
      </c>
      <c r="H10" t="str">
        <f>IF(OR(G10="",C10=""),"",IF(G10&lt;C10,"Under",""))</f>
        <v/>
      </c>
    </row>
    <row r="11">
      <c r="A11" t="inlineStr">
        <is>
          <t>TC-1012</t>
        </is>
      </c>
      <c r="B11" t="inlineStr">
        <is>
          <t>Taro chips, 5 oz</t>
        </is>
      </c>
      <c r="C11" t="n">
        <v>141.7</v>
      </c>
      <c r="D11" t="n">
        <v>10</v>
      </c>
      <c r="E11" t="n">
        <v>146.2</v>
      </c>
      <c r="F11" t="n">
        <v>4.2</v>
      </c>
      <c r="G11" s="2">
        <f>IF(OR(E11="",F11=""),"",E11-F11)</f>
        <v>142</v>
      </c>
      <c r="H11" t="str">
        <f>IF(OR(G11="",C11=""),"",IF(G11&lt;C11,"Under",""))</f>
        <v/>
      </c>
    </row>
    <row r="12">
      <c r="G12" s="2" t="str">
        <f>IF(OR(E12="",F12=""),"",E12-F12)</f>
        <v/>
      </c>
      <c r="H12" t="str">
        <f>IF(OR(G12="",C12=""),"",IF(G12&lt;C12,"Under",""))</f>
        <v/>
      </c>
    </row>
    <row r="13">
      <c r="G13" s="2" t="str">
        <f>IF(OR(E13="",F13=""),"",E13-F13)</f>
        <v/>
      </c>
      <c r="H13" t="str">
        <f>IF(OR(G13="",C13=""),"",IF(G13&lt;C13,"Under",""))</f>
        <v/>
      </c>
    </row>
    <row r="14">
      <c r="G14" s="2" t="str">
        <f>IF(OR(E14="",F14=""),"",E14-F14)</f>
        <v/>
      </c>
      <c r="H14" t="str">
        <f>IF(OR(G14="",C14=""),"",IF(G14&lt;C14,"Under",""))</f>
        <v/>
      </c>
    </row>
    <row r="15">
      <c r="G15" s="2" t="str">
        <f>IF(OR(E15="",F15=""),"",E15-F15)</f>
        <v/>
      </c>
      <c r="H15" t="str">
        <f>IF(OR(G15="",C15=""),"",IF(G15&lt;C15,"Under",""))</f>
        <v/>
      </c>
    </row>
    <row r="16">
      <c r="G16" s="2" t="str">
        <f>IF(OR(E16="",F16=""),"",E16-F16)</f>
        <v/>
      </c>
      <c r="H16" t="str">
        <f>IF(OR(G16="",C16=""),"",IF(G16&lt;C16,"Under",""))</f>
        <v/>
      </c>
    </row>
    <row r="17">
      <c r="G17" s="2" t="str">
        <f>IF(OR(E17="",F17=""),"",E17-F17)</f>
        <v/>
      </c>
      <c r="H17" t="str">
        <f>IF(OR(G17="",C17=""),"",IF(G17&lt;C17,"Under",""))</f>
        <v/>
      </c>
    </row>
    <row r="18">
      <c r="G18" s="2" t="str">
        <f>IF(OR(E18="",F18=""),"",E18-F18)</f>
        <v/>
      </c>
      <c r="H18" t="str">
        <f>IF(OR(G18="",C18=""),"",IF(G18&lt;C18,"Under",""))</f>
        <v/>
      </c>
    </row>
    <row r="19">
      <c r="G19" s="2" t="str">
        <f>IF(OR(E19="",F19=""),"",E19-F19)</f>
        <v/>
      </c>
      <c r="H19" t="str">
        <f>IF(OR(G19="",C19=""),"",IF(G19&lt;C19,"Under",""))</f>
        <v/>
      </c>
    </row>
    <row r="20">
      <c r="G20" s="2" t="str">
        <f>IF(OR(E20="",F20=""),"",E20-F20)</f>
        <v/>
      </c>
      <c r="H20" t="str">
        <f>IF(OR(G20="",C20=""),"",IF(G20&lt;C20,"Under",""))</f>
        <v/>
      </c>
    </row>
    <row r="21">
      <c r="G21" s="2" t="str">
        <f>IF(OR(E21="",F21=""),"",E21-F21)</f>
        <v/>
      </c>
      <c r="H21" t="str">
        <f>IF(OR(G21="",C21=""),"",IF(G21&lt;C21,"Under",""))</f>
        <v/>
      </c>
    </row>
    <row r="22">
      <c r="G22" s="2" t="str">
        <f>IF(OR(E22="",F22=""),"",E22-F22)</f>
        <v/>
      </c>
      <c r="H22" t="str">
        <f>IF(OR(G22="",C22=""),"",IF(G22&lt;C22,"Under",""))</f>
        <v/>
      </c>
    </row>
    <row r="23">
      <c r="G23" s="2" t="str">
        <f>IF(OR(E23="",F23=""),"",E23-F23)</f>
        <v/>
      </c>
      <c r="H23" t="str">
        <f>IF(OR(G23="",C23=""),"",IF(G23&lt;C23,"Under",""))</f>
        <v/>
      </c>
    </row>
    <row r="24">
      <c r="G24" s="2" t="str">
        <f>IF(OR(E24="",F24=""),"",E24-F24)</f>
        <v/>
      </c>
      <c r="H24" t="str">
        <f>IF(OR(G24="",C24=""),"",IF(G24&lt;C24,"Under",""))</f>
        <v/>
      </c>
    </row>
    <row r="25">
      <c r="G25" s="2" t="str">
        <f>IF(OR(E25="",F25=""),"",E25-F25)</f>
        <v/>
      </c>
      <c r="H25" t="str">
        <f>IF(OR(G25="",C25=""),"",IF(G25&lt;C25,"Under",""))</f>
        <v/>
      </c>
    </row>
    <row r="26">
      <c r="G26" s="2" t="str">
        <f>IF(OR(E26="",F26=""),"",E26-F26)</f>
        <v/>
      </c>
      <c r="H26" t="str">
        <f>IF(OR(G26="",C26=""),"",IF(G26&lt;C26,"Under",""))</f>
        <v/>
      </c>
    </row>
    <row r="27">
      <c r="G27" s="2" t="str">
        <f>IF(OR(E27="",F27=""),"",E27-F27)</f>
        <v/>
      </c>
      <c r="H27" t="str">
        <f>IF(OR(G27="",C27=""),"",IF(G27&lt;C27,"Under",""))</f>
        <v/>
      </c>
    </row>
    <row r="28">
      <c r="G28" s="2" t="str">
        <f>IF(OR(E28="",F28=""),"",E28-F28)</f>
        <v/>
      </c>
      <c r="H28" t="str">
        <f>IF(OR(G28="",C28=""),"",IF(G28&lt;C28,"Under",""))</f>
        <v/>
      </c>
    </row>
    <row r="29">
      <c r="G29" s="2" t="str">
        <f>IF(OR(E29="",F29=""),"",E29-F29)</f>
        <v/>
      </c>
      <c r="H29" t="str">
        <f>IF(OR(G29="",C29=""),"",IF(G29&lt;C29,"Under",""))</f>
        <v/>
      </c>
    </row>
    <row r="30">
      <c r="G30" s="2" t="str">
        <f>IF(OR(E30="",F30=""),"",E30-F30)</f>
        <v/>
      </c>
      <c r="H30" t="str">
        <f>IF(OR(G30="",C30=""),"",IF(G30&lt;C30,"Under",""))</f>
        <v/>
      </c>
    </row>
    <row r="31">
      <c r="G31" s="2" t="str">
        <f>IF(OR(E31="",F31=""),"",E31-F31)</f>
        <v/>
      </c>
      <c r="H31" t="str">
        <f>IF(OR(G31="",C31=""),"",IF(G31&lt;C31,"Under",""))</f>
        <v/>
      </c>
    </row>
    <row r="32">
      <c r="G32" s="2" t="str">
        <f>IF(OR(E32="",F32=""),"",E32-F32)</f>
        <v/>
      </c>
      <c r="H32" t="str">
        <f>IF(OR(G32="",C32=""),"",IF(G32&lt;C32,"Under",""))</f>
        <v/>
      </c>
    </row>
    <row r="33">
      <c r="G33" s="2" t="str">
        <f>IF(OR(E33="",F33=""),"",E33-F33)</f>
        <v/>
      </c>
      <c r="H33" t="str">
        <f>IF(OR(G33="",C33=""),"",IF(G33&lt;C33,"Under",""))</f>
        <v/>
      </c>
    </row>
    <row r="34">
      <c r="G34" s="2" t="str">
        <f>IF(OR(E34="",F34=""),"",E34-F34)</f>
        <v/>
      </c>
      <c r="H34" t="str">
        <f>IF(OR(G34="",C34=""),"",IF(G34&lt;C34,"Under",""))</f>
        <v/>
      </c>
    </row>
    <row r="35">
      <c r="G35" s="2" t="str">
        <f>IF(OR(E35="",F35=""),"",E35-F35)</f>
        <v/>
      </c>
      <c r="H35" t="str">
        <f>IF(OR(G35="",C35=""),"",IF(G35&lt;C35,"Under",""))</f>
        <v/>
      </c>
    </row>
    <row r="36">
      <c r="G36" s="2" t="str">
        <f>IF(OR(E36="",F36=""),"",E36-F36)</f>
        <v/>
      </c>
      <c r="H36" t="str">
        <f>IF(OR(G36="",C36=""),"",IF(G36&lt;C36,"Under",""))</f>
        <v/>
      </c>
    </row>
    <row r="37">
      <c r="G37" s="2" t="str">
        <f>IF(OR(E37="",F37=""),"",E37-F37)</f>
        <v/>
      </c>
      <c r="H37" t="str">
        <f>IF(OR(G37="",C37=""),"",IF(G37&lt;C37,"Under",""))</f>
        <v/>
      </c>
    </row>
    <row r="38">
      <c r="G38" s="2" t="str">
        <f>IF(OR(E38="",F38=""),"",E38-F38)</f>
        <v/>
      </c>
      <c r="H38" t="str">
        <f>IF(OR(G38="",C38=""),"",IF(G38&lt;C38,"Under",""))</f>
        <v/>
      </c>
    </row>
    <row r="39">
      <c r="G39" s="2" t="str">
        <f>IF(OR(E39="",F39=""),"",E39-F39)</f>
        <v/>
      </c>
      <c r="H39" t="str">
        <f>IF(OR(G39="",C39=""),"",IF(G39&lt;C39,"Under",""))</f>
        <v/>
      </c>
    </row>
    <row r="40">
      <c r="G40" s="2" t="str">
        <f>IF(OR(E40="",F40=""),"",E40-F40)</f>
        <v/>
      </c>
      <c r="H40" t="str">
        <f>IF(OR(G40="",C40=""),"",IF(G40&lt;C40,"Under",""))</f>
        <v/>
      </c>
    </row>
    <row r="41">
      <c r="G41" s="2" t="str">
        <f>IF(OR(E41="",F41=""),"",E41-F41)</f>
        <v/>
      </c>
      <c r="H41" t="str">
        <f>IF(OR(G41="",C41=""),"",IF(G41&lt;C41,"Under",""))</f>
        <v/>
      </c>
    </row>
    <row r="42">
      <c r="G42" s="2" t="str">
        <f>IF(OR(E42="",F42=""),"",E42-F42)</f>
        <v/>
      </c>
      <c r="H42" t="str">
        <f>IF(OR(G42="",C42=""),"",IF(G42&lt;C42,"Under",""))</f>
        <v/>
      </c>
    </row>
    <row r="43">
      <c r="G43" s="2" t="str">
        <f>IF(OR(E43="",F43=""),"",E43-F43)</f>
        <v/>
      </c>
      <c r="H43" t="str">
        <f>IF(OR(G43="",C43=""),"",IF(G43&lt;C43,"Under",""))</f>
        <v/>
      </c>
    </row>
    <row r="44">
      <c r="G44" s="2" t="str">
        <f>IF(OR(E44="",F44=""),"",E44-F44)</f>
        <v/>
      </c>
      <c r="H44" t="str">
        <f>IF(OR(G44="",C44=""),"",IF(G44&lt;C44,"Under",""))</f>
        <v/>
      </c>
    </row>
    <row r="45">
      <c r="G45" s="2" t="str">
        <f>IF(OR(E45="",F45=""),"",E45-F45)</f>
        <v/>
      </c>
      <c r="H45" t="str">
        <f>IF(OR(G45="",C45=""),"",IF(G45&lt;C45,"Under",""))</f>
        <v/>
      </c>
    </row>
    <row r="46">
      <c r="G46" s="2" t="str">
        <f>IF(OR(E46="",F46=""),"",E46-F46)</f>
        <v/>
      </c>
      <c r="H46" t="str">
        <f>IF(OR(G46="",C46=""),"",IF(G46&lt;C46,"Under",""))</f>
        <v/>
      </c>
    </row>
    <row r="47">
      <c r="G47" s="2" t="str">
        <f>IF(OR(E47="",F47=""),"",E47-F47)</f>
        <v/>
      </c>
      <c r="H47" t="str">
        <f>IF(OR(G47="",C47=""),"",IF(G47&lt;C47,"Under",""))</f>
        <v/>
      </c>
    </row>
    <row r="48">
      <c r="G48" s="2" t="str">
        <f>IF(OR(E48="",F48=""),"",E48-F48)</f>
        <v/>
      </c>
      <c r="H48" t="str">
        <f>IF(OR(G48="",C48=""),"",IF(G48&lt;C48,"Under",""))</f>
        <v/>
      </c>
    </row>
    <row r="49">
      <c r="G49" s="2" t="str">
        <f>IF(OR(E49="",F49=""),"",E49-F49)</f>
        <v/>
      </c>
      <c r="H49" t="str">
        <f>IF(OR(G49="",C49=""),"",IF(G49&lt;C49,"Under",""))</f>
        <v/>
      </c>
    </row>
    <row r="50">
      <c r="G50" s="2" t="str">
        <f>IF(OR(E50="",F50=""),"",E50-F50)</f>
        <v/>
      </c>
      <c r="H50" t="str">
        <f>IF(OR(G50="",C50=""),"",IF(G50&lt;C50,"Under",""))</f>
        <v/>
      </c>
    </row>
    <row r="51">
      <c r="G51" s="2" t="str">
        <f>IF(OR(E51="",F51=""),"",E51-F51)</f>
        <v/>
      </c>
      <c r="H51" t="str">
        <f>IF(OR(G51="",C51=""),"",IF(G51&lt;C51,"Under",""))</f>
        <v/>
      </c>
    </row>
    <row r="52">
      <c r="G52" s="2" t="str">
        <f>IF(OR(E52="",F52=""),"",E52-F52)</f>
        <v/>
      </c>
      <c r="H52" t="str">
        <f>IF(OR(G52="",C52=""),"",IF(G52&lt;C52,"Under",""))</f>
        <v/>
      </c>
    </row>
    <row r="53">
      <c r="G53" s="2" t="str">
        <f>IF(OR(E53="",F53=""),"",E53-F53)</f>
        <v/>
      </c>
      <c r="H53" t="str">
        <f>IF(OR(G53="",C53=""),"",IF(G53&lt;C53,"Under",""))</f>
        <v/>
      </c>
    </row>
    <row r="54">
      <c r="G54" s="2" t="str">
        <f>IF(OR(E54="",F54=""),"",E54-F54)</f>
        <v/>
      </c>
      <c r="H54" t="str">
        <f>IF(OR(G54="",C54=""),"",IF(G54&lt;C54,"Under",""))</f>
        <v/>
      </c>
    </row>
    <row r="55">
      <c r="G55" s="2" t="str">
        <f>IF(OR(E55="",F55=""),"",E55-F55)</f>
        <v/>
      </c>
      <c r="H55" t="str">
        <f>IF(OR(G55="",C55=""),"",IF(G55&lt;C55,"Under",""))</f>
        <v/>
      </c>
    </row>
    <row r="56">
      <c r="G56" s="2" t="str">
        <f>IF(OR(E56="",F56=""),"",E56-F56)</f>
        <v/>
      </c>
      <c r="H56" t="str">
        <f>IF(OR(G56="",C56=""),"",IF(G56&lt;C56,"Under",""))</f>
        <v/>
      </c>
    </row>
    <row r="57">
      <c r="G57" s="2" t="str">
        <f>IF(OR(E57="",F57=""),"",E57-F57)</f>
        <v/>
      </c>
      <c r="H57" t="str">
        <f>IF(OR(G57="",C57=""),"",IF(G57&lt;C57,"Under",""))</f>
        <v/>
      </c>
    </row>
    <row r="58">
      <c r="G58" s="2" t="str">
        <f>IF(OR(E58="",F58=""),"",E58-F58)</f>
        <v/>
      </c>
      <c r="H58" t="str">
        <f>IF(OR(G58="",C58=""),"",IF(G58&lt;C58,"Under",""))</f>
        <v/>
      </c>
    </row>
    <row r="59">
      <c r="G59" s="2" t="str">
        <f>IF(OR(E59="",F59=""),"",E59-F59)</f>
        <v/>
      </c>
      <c r="H59" t="str">
        <f>IF(OR(G59="",C59=""),"",IF(G59&lt;C59,"Under",""))</f>
        <v/>
      </c>
    </row>
    <row r="60">
      <c r="G60" s="2" t="str">
        <f>IF(OR(E60="",F60=""),"",E60-F60)</f>
        <v/>
      </c>
      <c r="H60" t="str">
        <f>IF(OR(G60="",C60=""),"",IF(G60&lt;C60,"Under",""))</f>
        <v/>
      </c>
    </row>
    <row r="61">
      <c r="G61" s="2" t="str">
        <f>IF(OR(E61="",F61=""),"",E61-F61)</f>
        <v/>
      </c>
      <c r="H61" t="str">
        <f>IF(OR(G61="",C61=""),"",IF(G61&lt;C61,"Under",""))</f>
        <v/>
      </c>
    </row>
    <row r="62">
      <c r="G62" s="2" t="str">
        <f>IF(OR(E62="",F62=""),"",E62-F62)</f>
        <v/>
      </c>
      <c r="H62" t="str">
        <f>IF(OR(G62="",C62=""),"",IF(G62&lt;C62,"Under",""))</f>
        <v/>
      </c>
    </row>
    <row r="63">
      <c r="G63" s="2" t="str">
        <f>IF(OR(E63="",F63=""),"",E63-F63)</f>
        <v/>
      </c>
      <c r="H63" t="str">
        <f>IF(OR(G63="",C63=""),"",IF(G63&lt;C63,"Under",""))</f>
        <v/>
      </c>
    </row>
    <row r="64">
      <c r="G64" s="2" t="str">
        <f>IF(OR(E64="",F64=""),"",E64-F64)</f>
        <v/>
      </c>
      <c r="H64" t="str">
        <f>IF(OR(G64="",C64=""),"",IF(G64&lt;C64,"Under",""))</f>
        <v/>
      </c>
    </row>
    <row r="65">
      <c r="G65" s="2" t="str">
        <f>IF(OR(E65="",F65=""),"",E65-F65)</f>
        <v/>
      </c>
      <c r="H65" t="str">
        <f>IF(OR(G65="",C65=""),"",IF(G65&lt;C65,"Under",""))</f>
        <v/>
      </c>
    </row>
    <row r="66">
      <c r="G66" s="2" t="str">
        <f>IF(OR(E66="",F66=""),"",E66-F66)</f>
        <v/>
      </c>
      <c r="H66" t="str">
        <f>IF(OR(G66="",C66=""),"",IF(G66&lt;C66,"Under",""))</f>
        <v/>
      </c>
    </row>
    <row r="67">
      <c r="G67" s="2" t="str">
        <f>IF(OR(E67="",F67=""),"",E67-F67)</f>
        <v/>
      </c>
      <c r="H67" t="str">
        <f>IF(OR(G67="",C67=""),"",IF(G67&lt;C67,"Under",""))</f>
        <v/>
      </c>
    </row>
    <row r="68">
      <c r="G68" s="2" t="str">
        <f>IF(OR(E68="",F68=""),"",E68-F68)</f>
        <v/>
      </c>
      <c r="H68" t="str">
        <f>IF(OR(G68="",C68=""),"",IF(G68&lt;C68,"Under",""))</f>
        <v/>
      </c>
    </row>
    <row r="69">
      <c r="G69" s="2" t="str">
        <f>IF(OR(E69="",F69=""),"",E69-F69)</f>
        <v/>
      </c>
      <c r="H69" t="str">
        <f>IF(OR(G69="",C69=""),"",IF(G69&lt;C69,"Under",""))</f>
        <v/>
      </c>
    </row>
    <row r="70">
      <c r="G70" s="2" t="str">
        <f>IF(OR(E70="",F70=""),"",E70-F70)</f>
        <v/>
      </c>
      <c r="H70" t="str">
        <f>IF(OR(G70="",C70=""),"",IF(G70&lt;C70,"Under",""))</f>
        <v/>
      </c>
    </row>
    <row r="71">
      <c r="G71" s="2" t="str">
        <f>IF(OR(E71="",F71=""),"",E71-F71)</f>
        <v/>
      </c>
      <c r="H71" t="str">
        <f>IF(OR(G71="",C71=""),"",IF(G71&lt;C71,"Under",""))</f>
        <v/>
      </c>
    </row>
    <row r="72">
      <c r="G72" s="2" t="str">
        <f>IF(OR(E72="",F72=""),"",E72-F72)</f>
        <v/>
      </c>
      <c r="H72" t="str">
        <f>IF(OR(G72="",C72=""),"",IF(G72&lt;C72,"Under",""))</f>
        <v/>
      </c>
    </row>
    <row r="73">
      <c r="G73" s="2" t="str">
        <f>IF(OR(E73="",F73=""),"",E73-F73)</f>
        <v/>
      </c>
      <c r="H73" t="str">
        <f>IF(OR(G73="",C73=""),"",IF(G73&lt;C73,"Under",""))</f>
        <v/>
      </c>
    </row>
    <row r="74">
      <c r="G74" s="2" t="str">
        <f>IF(OR(E74="",F74=""),"",E74-F74)</f>
        <v/>
      </c>
      <c r="H74" t="str">
        <f>IF(OR(G74="",C74=""),"",IF(G74&lt;C74,"Under",""))</f>
        <v/>
      </c>
    </row>
    <row r="75">
      <c r="G75" s="2" t="str">
        <f>IF(OR(E75="",F75=""),"",E75-F75)</f>
        <v/>
      </c>
      <c r="H75" t="str">
        <f>IF(OR(G75="",C75=""),"",IF(G75&lt;C75,"Under",""))</f>
        <v/>
      </c>
    </row>
    <row r="76">
      <c r="G76" s="2" t="str">
        <f>IF(OR(E76="",F76=""),"",E76-F76)</f>
        <v/>
      </c>
      <c r="H76" t="str">
        <f>IF(OR(G76="",C76=""),"",IF(G76&lt;C76,"Under",""))</f>
        <v/>
      </c>
    </row>
    <row r="77">
      <c r="G77" s="2" t="str">
        <f>IF(OR(E77="",F77=""),"",E77-F77)</f>
        <v/>
      </c>
      <c r="H77" t="str">
        <f>IF(OR(G77="",C77=""),"",IF(G77&lt;C77,"Under",""))</f>
        <v/>
      </c>
    </row>
    <row r="78">
      <c r="G78" s="2" t="str">
        <f>IF(OR(E78="",F78=""),"",E78-F78)</f>
        <v/>
      </c>
      <c r="H78" t="str">
        <f>IF(OR(G78="",C78=""),"",IF(G78&lt;C78,"Under",""))</f>
        <v/>
      </c>
    </row>
    <row r="79">
      <c r="G79" s="2" t="str">
        <f>IF(OR(E79="",F79=""),"",E79-F79)</f>
        <v/>
      </c>
      <c r="H79" t="str">
        <f>IF(OR(G79="",C79=""),"",IF(G79&lt;C79,"Under",""))</f>
        <v/>
      </c>
    </row>
    <row r="80">
      <c r="G80" s="2" t="str">
        <f>IF(OR(E80="",F80=""),"",E80-F80)</f>
        <v/>
      </c>
      <c r="H80" t="str">
        <f>IF(OR(G80="",C80=""),"",IF(G80&lt;C80,"Under",""))</f>
        <v/>
      </c>
    </row>
    <row r="81">
      <c r="G81" s="2" t="str">
        <f>IF(OR(E81="",F81=""),"",E81-F81)</f>
        <v/>
      </c>
      <c r="H81" t="str">
        <f>IF(OR(G81="",C81=""),"",IF(G81&lt;C81,"Under",""))</f>
        <v/>
      </c>
    </row>
    <row r="82">
      <c r="G82" s="2" t="str">
        <f>IF(OR(E82="",F82=""),"",E82-F82)</f>
        <v/>
      </c>
      <c r="H82" t="str">
        <f>IF(OR(G82="",C82=""),"",IF(G82&lt;C82,"Under",""))</f>
        <v/>
      </c>
    </row>
    <row r="83">
      <c r="G83" s="2" t="str">
        <f>IF(OR(E83="",F83=""),"",E83-F83)</f>
        <v/>
      </c>
      <c r="H83" t="str">
        <f>IF(OR(G83="",C83=""),"",IF(G83&lt;C83,"Under",""))</f>
        <v/>
      </c>
    </row>
    <row r="84">
      <c r="G84" s="2" t="str">
        <f>IF(OR(E84="",F84=""),"",E84-F84)</f>
        <v/>
      </c>
      <c r="H84" t="str">
        <f>IF(OR(G84="",C84=""),"",IF(G84&lt;C84,"Under",""))</f>
        <v/>
      </c>
    </row>
    <row r="85">
      <c r="G85" s="2" t="str">
        <f>IF(OR(E85="",F85=""),"",E85-F85)</f>
        <v/>
      </c>
      <c r="H85" t="str">
        <f>IF(OR(G85="",C85=""),"",IF(G85&lt;C85,"Under",""))</f>
        <v/>
      </c>
    </row>
    <row r="86">
      <c r="G86" s="2" t="str">
        <f>IF(OR(E86="",F86=""),"",E86-F86)</f>
        <v/>
      </c>
      <c r="H86" t="str">
        <f>IF(OR(G86="",C86=""),"",IF(G86&lt;C86,"Under",""))</f>
        <v/>
      </c>
    </row>
    <row r="87">
      <c r="G87" s="2" t="str">
        <f>IF(OR(E87="",F87=""),"",E87-F87)</f>
        <v/>
      </c>
      <c r="H87" t="str">
        <f>IF(OR(G87="",C87=""),"",IF(G87&lt;C87,"Under",""))</f>
        <v/>
      </c>
    </row>
    <row r="88">
      <c r="G88" s="2" t="str">
        <f>IF(OR(E88="",F88=""),"",E88-F88)</f>
        <v/>
      </c>
      <c r="H88" t="str">
        <f>IF(OR(G88="",C88=""),"",IF(G88&lt;C88,"Under",""))</f>
        <v/>
      </c>
    </row>
    <row r="89">
      <c r="G89" s="2" t="str">
        <f>IF(OR(E89="",F89=""),"",E89-F89)</f>
        <v/>
      </c>
      <c r="H89" t="str">
        <f>IF(OR(G89="",C89=""),"",IF(G89&lt;C89,"Under",""))</f>
        <v/>
      </c>
    </row>
    <row r="90">
      <c r="G90" s="2" t="str">
        <f>IF(OR(E90="",F90=""),"",E90-F90)</f>
        <v/>
      </c>
      <c r="H90" t="str">
        <f>IF(OR(G90="",C90=""),"",IF(G90&lt;C90,"Under",""))</f>
        <v/>
      </c>
    </row>
    <row r="91">
      <c r="G91" s="2" t="str">
        <f>IF(OR(E91="",F91=""),"",E91-F91)</f>
        <v/>
      </c>
      <c r="H91" t="str">
        <f>IF(OR(G91="",C91=""),"",IF(G91&lt;C91,"Under",""))</f>
        <v/>
      </c>
    </row>
    <row r="92">
      <c r="G92" s="2" t="str">
        <f>IF(OR(E92="",F92=""),"",E92-F92)</f>
        <v/>
      </c>
      <c r="H92" t="str">
        <f>IF(OR(G92="",C92=""),"",IF(G92&lt;C92,"Under",""))</f>
        <v/>
      </c>
    </row>
    <row r="93">
      <c r="G93" s="2" t="str">
        <f>IF(OR(E93="",F93=""),"",E93-F93)</f>
        <v/>
      </c>
      <c r="H93" t="str">
        <f>IF(OR(G93="",C93=""),"",IF(G93&lt;C93,"Under",""))</f>
        <v/>
      </c>
    </row>
    <row r="94">
      <c r="G94" s="2" t="str">
        <f>IF(OR(E94="",F94=""),"",E94-F94)</f>
        <v/>
      </c>
      <c r="H94" t="str">
        <f>IF(OR(G94="",C94=""),"",IF(G94&lt;C94,"Under",""))</f>
        <v/>
      </c>
    </row>
    <row r="95">
      <c r="G95" s="2" t="str">
        <f>IF(OR(E95="",F95=""),"",E95-F95)</f>
        <v/>
      </c>
      <c r="H95" t="str">
        <f>IF(OR(G95="",C95=""),"",IF(G95&lt;C95,"Under",""))</f>
        <v/>
      </c>
    </row>
    <row r="96">
      <c r="G96" s="2" t="str">
        <f>IF(OR(E96="",F96=""),"",E96-F96)</f>
        <v/>
      </c>
      <c r="H96" t="str">
        <f>IF(OR(G96="",C96=""),"",IF(G96&lt;C96,"Under",""))</f>
        <v/>
      </c>
    </row>
    <row r="97">
      <c r="G97" s="2" t="str">
        <f>IF(OR(E97="",F97=""),"",E97-F97)</f>
        <v/>
      </c>
      <c r="H97" t="str">
        <f>IF(OR(G97="",C97=""),"",IF(G97&lt;C97,"Under",""))</f>
        <v/>
      </c>
    </row>
    <row r="98">
      <c r="G98" s="2" t="str">
        <f>IF(OR(E98="",F98=""),"",E98-F98)</f>
        <v/>
      </c>
      <c r="H98" t="str">
        <f>IF(OR(G98="",C98=""),"",IF(G98&lt;C98,"Under",""))</f>
        <v/>
      </c>
    </row>
    <row r="99">
      <c r="G99" s="2" t="str">
        <f>IF(OR(E99="",F99=""),"",E99-F99)</f>
        <v/>
      </c>
      <c r="H99" t="str">
        <f>IF(OR(G99="",C99=""),"",IF(G99&lt;C99,"Under",""))</f>
        <v/>
      </c>
    </row>
    <row r="100">
      <c r="G100" s="2" t="str">
        <f>IF(OR(E100="",F100=""),"",E100-F100)</f>
        <v/>
      </c>
      <c r="H100" t="str">
        <f>IF(OR(G100="",C100=""),"",IF(G100&lt;C100,"Under",""))</f>
        <v/>
      </c>
    </row>
    <row r="101">
      <c r="G101" s="2" t="str">
        <f>IF(OR(E101="",F101=""),"",E101-F101)</f>
        <v/>
      </c>
      <c r="H101" t="str">
        <f>IF(OR(G101="",C101=""),"",IF(G101&lt;C101,"Under",""))</f>
        <v/>
      </c>
    </row>
    <row r="102">
      <c r="G102" s="2" t="str">
        <f>IF(OR(E102="",F102=""),"",E102-F102)</f>
        <v/>
      </c>
      <c r="H102" t="str">
        <f>IF(OR(G102="",C102=""),"",IF(G102&lt;C102,"Under",""))</f>
        <v/>
      </c>
    </row>
    <row r="103">
      <c r="G103" s="2" t="str">
        <f>IF(OR(E103="",F103=""),"",E103-F103)</f>
        <v/>
      </c>
      <c r="H103" t="str">
        <f>IF(OR(G103="",C103=""),"",IF(G103&lt;C103,"Under",""))</f>
        <v/>
      </c>
    </row>
    <row r="104">
      <c r="G104" s="2" t="str">
        <f>IF(OR(E104="",F104=""),"",E104-F104)</f>
        <v/>
      </c>
      <c r="H104" t="str">
        <f>IF(OR(G104="",C104=""),"",IF(G104&lt;C104,"Under",""))</f>
        <v/>
      </c>
    </row>
    <row r="105">
      <c r="G105" s="2" t="str">
        <f>IF(OR(E105="",F105=""),"",E105-F105)</f>
        <v/>
      </c>
      <c r="H105" t="str">
        <f>IF(OR(G105="",C105=""),"",IF(G105&lt;C105,"Under",""))</f>
        <v/>
      </c>
    </row>
    <row r="106">
      <c r="G106" s="2" t="str">
        <f>IF(OR(E106="",F106=""),"",E106-F106)</f>
        <v/>
      </c>
      <c r="H106" t="str">
        <f>IF(OR(G106="",C106=""),"",IF(G106&lt;C106,"Under",""))</f>
        <v/>
      </c>
    </row>
    <row r="107">
      <c r="G107" s="2" t="str">
        <f>IF(OR(E107="",F107=""),"",E107-F107)</f>
        <v/>
      </c>
      <c r="H107" t="str">
        <f>IF(OR(G107="",C107=""),"",IF(G107&lt;C107,"Under",""))</f>
        <v/>
      </c>
    </row>
    <row r="108">
      <c r="G108" s="2" t="str">
        <f>IF(OR(E108="",F108=""),"",E108-F108)</f>
        <v/>
      </c>
      <c r="H108" t="str">
        <f>IF(OR(G108="",C108=""),"",IF(G108&lt;C108,"Under",""))</f>
        <v/>
      </c>
    </row>
    <row r="109">
      <c r="G109" s="2" t="str">
        <f>IF(OR(E109="",F109=""),"",E109-F109)</f>
        <v/>
      </c>
      <c r="H109" t="str">
        <f>IF(OR(G109="",C109=""),"",IF(G109&lt;C109,"Under",""))</f>
        <v/>
      </c>
    </row>
    <row r="110">
      <c r="G110" s="2" t="str">
        <f>IF(OR(E110="",F110=""),"",E110-F110)</f>
        <v/>
      </c>
      <c r="H110" t="str">
        <f>IF(OR(G110="",C110=""),"",IF(G110&lt;C110,"Under",""))</f>
        <v/>
      </c>
    </row>
    <row r="111">
      <c r="G111" s="2" t="str">
        <f>IF(OR(E111="",F111=""),"",E111-F111)</f>
        <v/>
      </c>
      <c r="H111" t="str">
        <f>IF(OR(G111="",C111=""),"",IF(G111&lt;C111,"Under",""))</f>
        <v/>
      </c>
    </row>
    <row r="112">
      <c r="G112" s="2" t="str">
        <f>IF(OR(E112="",F112=""),"",E112-F112)</f>
        <v/>
      </c>
      <c r="H112" t="str">
        <f>IF(OR(G112="",C112=""),"",IF(G112&lt;C112,"Under",""))</f>
        <v/>
      </c>
    </row>
    <row r="113">
      <c r="G113" s="2" t="str">
        <f>IF(OR(E113="",F113=""),"",E113-F113)</f>
        <v/>
      </c>
      <c r="H113" t="str">
        <f>IF(OR(G113="",C113=""),"",IF(G113&lt;C113,"Under",""))</f>
        <v/>
      </c>
    </row>
    <row r="114">
      <c r="G114" s="2" t="str">
        <f>IF(OR(E114="",F114=""),"",E114-F114)</f>
        <v/>
      </c>
      <c r="H114" t="str">
        <f>IF(OR(G114="",C114=""),"",IF(G114&lt;C114,"Under",""))</f>
        <v/>
      </c>
    </row>
    <row r="115">
      <c r="G115" s="2" t="str">
        <f>IF(OR(E115="",F115=""),"",E115-F115)</f>
        <v/>
      </c>
      <c r="H115" t="str">
        <f>IF(OR(G115="",C115=""),"",IF(G115&lt;C115,"Under",""))</f>
        <v/>
      </c>
    </row>
    <row r="116">
      <c r="G116" s="2" t="str">
        <f>IF(OR(E116="",F116=""),"",E116-F116)</f>
        <v/>
      </c>
      <c r="H116" t="str">
        <f>IF(OR(G116="",C116=""),"",IF(G116&lt;C116,"Under",""))</f>
        <v/>
      </c>
    </row>
    <row r="117">
      <c r="G117" s="2" t="str">
        <f>IF(OR(E117="",F117=""),"",E117-F117)</f>
        <v/>
      </c>
      <c r="H117" t="str">
        <f>IF(OR(G117="",C117=""),"",IF(G117&lt;C117,"Under",""))</f>
        <v/>
      </c>
    </row>
    <row r="118">
      <c r="G118" s="2" t="str">
        <f>IF(OR(E118="",F118=""),"",E118-F118)</f>
        <v/>
      </c>
      <c r="H118" t="str">
        <f>IF(OR(G118="",C118=""),"",IF(G118&lt;C118,"Under",""))</f>
        <v/>
      </c>
    </row>
    <row r="119">
      <c r="G119" s="2" t="str">
        <f>IF(OR(E119="",F119=""),"",E119-F119)</f>
        <v/>
      </c>
      <c r="H119" t="str">
        <f>IF(OR(G119="",C119=""),"",IF(G119&lt;C119,"Under",""))</f>
        <v/>
      </c>
    </row>
    <row r="120">
      <c r="G120" s="2" t="str">
        <f>IF(OR(E120="",F120=""),"",E120-F120)</f>
        <v/>
      </c>
      <c r="H120" t="str">
        <f>IF(OR(G120="",C120=""),"",IF(G120&lt;C120,"Under",""))</f>
        <v/>
      </c>
    </row>
    <row r="121">
      <c r="G121" s="2" t="str">
        <f>IF(OR(E121="",F121=""),"",E121-F121)</f>
        <v/>
      </c>
      <c r="H121" t="str">
        <f>IF(OR(G121="",C121=""),"",IF(G121&lt;C121,"Under",""))</f>
        <v/>
      </c>
    </row>
    <row r="122">
      <c r="G122" s="2" t="str">
        <f>IF(OR(E122="",F122=""),"",E122-F122)</f>
        <v/>
      </c>
      <c r="H122" t="str">
        <f>IF(OR(G122="",C122=""),"",IF(G122&lt;C122,"Under",""))</f>
        <v/>
      </c>
    </row>
    <row r="123">
      <c r="G123" s="2" t="str">
        <f>IF(OR(E123="",F123=""),"",E123-F123)</f>
        <v/>
      </c>
      <c r="H123" t="str">
        <f>IF(OR(G123="",C123=""),"",IF(G123&lt;C123,"Under",""))</f>
        <v/>
      </c>
    </row>
    <row r="124">
      <c r="G124" s="2" t="str">
        <f>IF(OR(E124="",F124=""),"",E124-F124)</f>
        <v/>
      </c>
      <c r="H124" t="str">
        <f>IF(OR(G124="",C124=""),"",IF(G124&lt;C124,"Under",""))</f>
        <v/>
      </c>
    </row>
    <row r="125">
      <c r="G125" s="2" t="str">
        <f>IF(OR(E125="",F125=""),"",E125-F125)</f>
        <v/>
      </c>
      <c r="H125" t="str">
        <f>IF(OR(G125="",C125=""),"",IF(G125&lt;C125,"Under",""))</f>
        <v/>
      </c>
    </row>
    <row r="126">
      <c r="G126" s="2" t="str">
        <f>IF(OR(E126="",F126=""),"",E126-F126)</f>
        <v/>
      </c>
      <c r="H126" t="str">
        <f>IF(OR(G126="",C126=""),"",IF(G126&lt;C126,"Under",""))</f>
        <v/>
      </c>
    </row>
    <row r="127">
      <c r="G127" s="2" t="str">
        <f>IF(OR(E127="",F127=""),"",E127-F127)</f>
        <v/>
      </c>
      <c r="H127" t="str">
        <f>IF(OR(G127="",C127=""),"",IF(G127&lt;C127,"Under",""))</f>
        <v/>
      </c>
    </row>
    <row r="128">
      <c r="G128" s="2" t="str">
        <f>IF(OR(E128="",F128=""),"",E128-F128)</f>
        <v/>
      </c>
      <c r="H128" t="str">
        <f>IF(OR(G128="",C128=""),"",IF(G128&lt;C128,"Under",""))</f>
        <v/>
      </c>
    </row>
    <row r="129">
      <c r="G129" s="2" t="str">
        <f>IF(OR(E129="",F129=""),"",E129-F129)</f>
        <v/>
      </c>
      <c r="H129" t="str">
        <f>IF(OR(G129="",C129=""),"",IF(G129&lt;C129,"Under",""))</f>
        <v/>
      </c>
    </row>
    <row r="130">
      <c r="G130" s="2" t="str">
        <f>IF(OR(E130="",F130=""),"",E130-F130)</f>
        <v/>
      </c>
      <c r="H130" t="str">
        <f>IF(OR(G130="",C130=""),"",IF(G130&lt;C130,"Under",""))</f>
        <v/>
      </c>
    </row>
    <row r="131">
      <c r="G131" s="2" t="str">
        <f>IF(OR(E131="",F131=""),"",E131-F131)</f>
        <v/>
      </c>
      <c r="H131" t="str">
        <f>IF(OR(G131="",C131=""),"",IF(G131&lt;C131,"Under",""))</f>
        <v/>
      </c>
    </row>
    <row r="132">
      <c r="G132" s="2" t="str">
        <f>IF(OR(E132="",F132=""),"",E132-F132)</f>
        <v/>
      </c>
      <c r="H132" t="str">
        <f>IF(OR(G132="",C132=""),"",IF(G132&lt;C132,"Under",""))</f>
        <v/>
      </c>
    </row>
    <row r="133">
      <c r="G133" s="2" t="str">
        <f>IF(OR(E133="",F133=""),"",E133-F133)</f>
        <v/>
      </c>
      <c r="H133" t="str">
        <f>IF(OR(G133="",C133=""),"",IF(G133&lt;C133,"Under",""))</f>
        <v/>
      </c>
    </row>
    <row r="134">
      <c r="G134" s="2" t="str">
        <f>IF(OR(E134="",F134=""),"",E134-F134)</f>
        <v/>
      </c>
      <c r="H134" t="str">
        <f>IF(OR(G134="",C134=""),"",IF(G134&lt;C134,"Under",""))</f>
        <v/>
      </c>
    </row>
    <row r="135">
      <c r="G135" s="2" t="str">
        <f>IF(OR(E135="",F135=""),"",E135-F135)</f>
        <v/>
      </c>
      <c r="H135" t="str">
        <f>IF(OR(G135="",C135=""),"",IF(G135&lt;C135,"Under",""))</f>
        <v/>
      </c>
    </row>
    <row r="136">
      <c r="G136" s="2" t="str">
        <f>IF(OR(E136="",F136=""),"",E136-F136)</f>
        <v/>
      </c>
      <c r="H136" t="str">
        <f>IF(OR(G136="",C136=""),"",IF(G136&lt;C136,"Under",""))</f>
        <v/>
      </c>
    </row>
    <row r="137">
      <c r="G137" s="2" t="str">
        <f>IF(OR(E137="",F137=""),"",E137-F137)</f>
        <v/>
      </c>
      <c r="H137" t="str">
        <f>IF(OR(G137="",C137=""),"",IF(G137&lt;C137,"Under",""))</f>
        <v/>
      </c>
    </row>
    <row r="138">
      <c r="G138" s="2" t="str">
        <f>IF(OR(E138="",F138=""),"",E138-F138)</f>
        <v/>
      </c>
      <c r="H138" t="str">
        <f>IF(OR(G138="",C138=""),"",IF(G138&lt;C138,"Under",""))</f>
        <v/>
      </c>
    </row>
    <row r="139">
      <c r="G139" s="2" t="str">
        <f>IF(OR(E139="",F139=""),"",E139-F139)</f>
        <v/>
      </c>
      <c r="H139" t="str">
        <f>IF(OR(G139="",C139=""),"",IF(G139&lt;C139,"Under",""))</f>
        <v/>
      </c>
    </row>
    <row r="140">
      <c r="G140" s="2" t="str">
        <f>IF(OR(E140="",F140=""),"",E140-F140)</f>
        <v/>
      </c>
      <c r="H140" t="str">
        <f>IF(OR(G140="",C140=""),"",IF(G140&lt;C140,"Under",""))</f>
        <v/>
      </c>
    </row>
    <row r="141">
      <c r="G141" s="2" t="str">
        <f>IF(OR(E141="",F141=""),"",E141-F141)</f>
        <v/>
      </c>
      <c r="H141" t="str">
        <f>IF(OR(G141="",C141=""),"",IF(G141&lt;C141,"Under",""))</f>
        <v/>
      </c>
    </row>
    <row r="142">
      <c r="G142" s="2" t="str">
        <f>IF(OR(E142="",F142=""),"",E142-F142)</f>
        <v/>
      </c>
      <c r="H142" t="str">
        <f>IF(OR(G142="",C142=""),"",IF(G142&lt;C142,"Under",""))</f>
        <v/>
      </c>
    </row>
    <row r="143">
      <c r="G143" s="2" t="str">
        <f>IF(OR(E143="",F143=""),"",E143-F143)</f>
        <v/>
      </c>
      <c r="H143" t="str">
        <f>IF(OR(G143="",C143=""),"",IF(G143&lt;C143,"Under",""))</f>
        <v/>
      </c>
    </row>
    <row r="144">
      <c r="G144" s="2" t="str">
        <f>IF(OR(E144="",F144=""),"",E144-F144)</f>
        <v/>
      </c>
      <c r="H144" t="str">
        <f>IF(OR(G144="",C144=""),"",IF(G144&lt;C144,"Under",""))</f>
        <v/>
      </c>
    </row>
    <row r="145">
      <c r="G145" s="2" t="str">
        <f>IF(OR(E145="",F145=""),"",E145-F145)</f>
        <v/>
      </c>
      <c r="H145" t="str">
        <f>IF(OR(G145="",C145=""),"",IF(G145&lt;C145,"Under",""))</f>
        <v/>
      </c>
    </row>
    <row r="146">
      <c r="G146" s="2" t="str">
        <f>IF(OR(E146="",F146=""),"",E146-F146)</f>
        <v/>
      </c>
      <c r="H146" t="str">
        <f>IF(OR(G146="",C146=""),"",IF(G146&lt;C146,"Under",""))</f>
        <v/>
      </c>
    </row>
    <row r="147">
      <c r="G147" s="2" t="str">
        <f>IF(OR(E147="",F147=""),"",E147-F147)</f>
        <v/>
      </c>
      <c r="H147" t="str">
        <f>IF(OR(G147="",C147=""),"",IF(G147&lt;C147,"Under",""))</f>
        <v/>
      </c>
    </row>
    <row r="148">
      <c r="G148" s="2" t="str">
        <f>IF(OR(E148="",F148=""),"",E148-F148)</f>
        <v/>
      </c>
      <c r="H148" t="str">
        <f>IF(OR(G148="",C148=""),"",IF(G148&lt;C148,"Under",""))</f>
        <v/>
      </c>
    </row>
    <row r="149">
      <c r="G149" s="2" t="str">
        <f>IF(OR(E149="",F149=""),"",E149-F149)</f>
        <v/>
      </c>
      <c r="H149" t="str">
        <f>IF(OR(G149="",C149=""),"",IF(G149&lt;C149,"Under",""))</f>
        <v/>
      </c>
    </row>
    <row r="150">
      <c r="G150" s="2" t="str">
        <f>IF(OR(E150="",F150=""),"",E150-F150)</f>
        <v/>
      </c>
      <c r="H150" t="str">
        <f>IF(OR(G150="",C150=""),"",IF(G150&lt;C150,"Under",""))</f>
        <v/>
      </c>
    </row>
    <row r="151">
      <c r="G151" s="2" t="str">
        <f>IF(OR(E151="",F151=""),"",E151-F151)</f>
        <v/>
      </c>
      <c r="H151" t="str">
        <f>IF(OR(G151="",C151=""),"",IF(G151&lt;C151,"Under",""))</f>
        <v/>
      </c>
    </row>
    <row r="152">
      <c r="G152" s="2" t="str">
        <f>IF(OR(E152="",F152=""),"",E152-F152)</f>
        <v/>
      </c>
      <c r="H152" t="str">
        <f>IF(OR(G152="",C152=""),"",IF(G152&lt;C152,"Under",""))</f>
        <v/>
      </c>
    </row>
    <row r="153">
      <c r="G153" s="2" t="str">
        <f>IF(OR(E153="",F153=""),"",E153-F153)</f>
        <v/>
      </c>
      <c r="H153" t="str">
        <f>IF(OR(G153="",C153=""),"",IF(G153&lt;C153,"Under",""))</f>
        <v/>
      </c>
    </row>
    <row r="154">
      <c r="G154" s="2" t="str">
        <f>IF(OR(E154="",F154=""),"",E154-F154)</f>
        <v/>
      </c>
      <c r="H154" t="str">
        <f>IF(OR(G154="",C154=""),"",IF(G154&lt;C154,"Under",""))</f>
        <v/>
      </c>
    </row>
    <row r="155">
      <c r="G155" s="2" t="str">
        <f>IF(OR(E155="",F155=""),"",E155-F155)</f>
        <v/>
      </c>
      <c r="H155" t="str">
        <f>IF(OR(G155="",C155=""),"",IF(G155&lt;C155,"Under",""))</f>
        <v/>
      </c>
    </row>
    <row r="156">
      <c r="G156" s="2" t="str">
        <f>IF(OR(E156="",F156=""),"",E156-F156)</f>
        <v/>
      </c>
      <c r="H156" t="str">
        <f>IF(OR(G156="",C156=""),"",IF(G156&lt;C156,"Under",""))</f>
        <v/>
      </c>
    </row>
    <row r="157">
      <c r="G157" s="2" t="str">
        <f>IF(OR(E157="",F157=""),"",E157-F157)</f>
        <v/>
      </c>
      <c r="H157" t="str">
        <f>IF(OR(G157="",C157=""),"",IF(G157&lt;C157,"Under",""))</f>
        <v/>
      </c>
    </row>
    <row r="158">
      <c r="G158" s="2" t="str">
        <f>IF(OR(E158="",F158=""),"",E158-F158)</f>
        <v/>
      </c>
      <c r="H158" t="str">
        <f>IF(OR(G158="",C158=""),"",IF(G158&lt;C158,"Under",""))</f>
        <v/>
      </c>
    </row>
    <row r="159">
      <c r="G159" s="2" t="str">
        <f>IF(OR(E159="",F159=""),"",E159-F159)</f>
        <v/>
      </c>
      <c r="H159" t="str">
        <f>IF(OR(G159="",C159=""),"",IF(G159&lt;C159,"Under",""))</f>
        <v/>
      </c>
    </row>
    <row r="160">
      <c r="G160" s="2" t="str">
        <f>IF(OR(E160="",F160=""),"",E160-F160)</f>
        <v/>
      </c>
      <c r="H160" t="str">
        <f>IF(OR(G160="",C160=""),"",IF(G160&lt;C160,"Under",""))</f>
        <v/>
      </c>
    </row>
    <row r="161">
      <c r="G161" s="2" t="str">
        <f>IF(OR(E161="",F161=""),"",E161-F161)</f>
        <v/>
      </c>
      <c r="H161" t="str">
        <f>IF(OR(G161="",C161=""),"",IF(G161&lt;C161,"Under",""))</f>
        <v/>
      </c>
    </row>
    <row r="162">
      <c r="G162" s="2" t="str">
        <f>IF(OR(E162="",F162=""),"",E162-F162)</f>
        <v/>
      </c>
      <c r="H162" t="str">
        <f>IF(OR(G162="",C162=""),"",IF(G162&lt;C162,"Under",""))</f>
        <v/>
      </c>
    </row>
    <row r="163">
      <c r="G163" s="2" t="str">
        <f>IF(OR(E163="",F163=""),"",E163-F163)</f>
        <v/>
      </c>
      <c r="H163" t="str">
        <f>IF(OR(G163="",C163=""),"",IF(G163&lt;C163,"Under",""))</f>
        <v/>
      </c>
    </row>
    <row r="164">
      <c r="G164" s="2" t="str">
        <f>IF(OR(E164="",F164=""),"",E164-F164)</f>
        <v/>
      </c>
      <c r="H164" t="str">
        <f>IF(OR(G164="",C164=""),"",IF(G164&lt;C164,"Under",""))</f>
        <v/>
      </c>
    </row>
    <row r="165">
      <c r="G165" s="2" t="str">
        <f>IF(OR(E165="",F165=""),"",E165-F165)</f>
        <v/>
      </c>
      <c r="H165" t="str">
        <f>IF(OR(G165="",C165=""),"",IF(G165&lt;C165,"Under",""))</f>
        <v/>
      </c>
    </row>
    <row r="166">
      <c r="G166" s="2" t="str">
        <f>IF(OR(E166="",F166=""),"",E166-F166)</f>
        <v/>
      </c>
      <c r="H166" t="str">
        <f>IF(OR(G166="",C166=""),"",IF(G166&lt;C166,"Under",""))</f>
        <v/>
      </c>
    </row>
    <row r="167">
      <c r="G167" s="2" t="str">
        <f>IF(OR(E167="",F167=""),"",E167-F167)</f>
        <v/>
      </c>
      <c r="H167" t="str">
        <f>IF(OR(G167="",C167=""),"",IF(G167&lt;C167,"Under",""))</f>
        <v/>
      </c>
    </row>
    <row r="168">
      <c r="G168" s="2" t="str">
        <f>IF(OR(E168="",F168=""),"",E168-F168)</f>
        <v/>
      </c>
      <c r="H168" t="str">
        <f>IF(OR(G168="",C168=""),"",IF(G168&lt;C168,"Under",""))</f>
        <v/>
      </c>
    </row>
    <row r="169">
      <c r="G169" s="2" t="str">
        <f>IF(OR(E169="",F169=""),"",E169-F169)</f>
        <v/>
      </c>
      <c r="H169" t="str">
        <f>IF(OR(G169="",C169=""),"",IF(G169&lt;C169,"Under",""))</f>
        <v/>
      </c>
    </row>
    <row r="170">
      <c r="G170" s="2" t="str">
        <f>IF(OR(E170="",F170=""),"",E170-F170)</f>
        <v/>
      </c>
      <c r="H170" t="str">
        <f>IF(OR(G170="",C170=""),"",IF(G170&lt;C170,"Under",""))</f>
        <v/>
      </c>
    </row>
    <row r="171">
      <c r="G171" s="2" t="str">
        <f>IF(OR(E171="",F171=""),"",E171-F171)</f>
        <v/>
      </c>
      <c r="H171" t="str">
        <f>IF(OR(G171="",C171=""),"",IF(G171&lt;C171,"Under",""))</f>
        <v/>
      </c>
    </row>
    <row r="172">
      <c r="G172" s="2" t="str">
        <f>IF(OR(E172="",F172=""),"",E172-F172)</f>
        <v/>
      </c>
      <c r="H172" t="str">
        <f>IF(OR(G172="",C172=""),"",IF(G172&lt;C172,"Under",""))</f>
        <v/>
      </c>
    </row>
    <row r="173">
      <c r="G173" s="2" t="str">
        <f>IF(OR(E173="",F173=""),"",E173-F173)</f>
        <v/>
      </c>
      <c r="H173" t="str">
        <f>IF(OR(G173="",C173=""),"",IF(G173&lt;C173,"Under",""))</f>
        <v/>
      </c>
    </row>
    <row r="174">
      <c r="G174" s="2" t="str">
        <f>IF(OR(E174="",F174=""),"",E174-F174)</f>
        <v/>
      </c>
      <c r="H174" t="str">
        <f>IF(OR(G174="",C174=""),"",IF(G174&lt;C174,"Under",""))</f>
        <v/>
      </c>
    </row>
    <row r="175">
      <c r="G175" s="2" t="str">
        <f>IF(OR(E175="",F175=""),"",E175-F175)</f>
        <v/>
      </c>
      <c r="H175" t="str">
        <f>IF(OR(G175="",C175=""),"",IF(G175&lt;C175,"Under",""))</f>
        <v/>
      </c>
    </row>
    <row r="176">
      <c r="G176" s="2" t="str">
        <f>IF(OR(E176="",F176=""),"",E176-F176)</f>
        <v/>
      </c>
      <c r="H176" t="str">
        <f>IF(OR(G176="",C176=""),"",IF(G176&lt;C176,"Under",""))</f>
        <v/>
      </c>
    </row>
    <row r="177">
      <c r="G177" s="2" t="str">
        <f>IF(OR(E177="",F177=""),"",E177-F177)</f>
        <v/>
      </c>
      <c r="H177" t="str">
        <f>IF(OR(G177="",C177=""),"",IF(G177&lt;C177,"Under",""))</f>
        <v/>
      </c>
    </row>
    <row r="178">
      <c r="G178" s="2" t="str">
        <f>IF(OR(E178="",F178=""),"",E178-F178)</f>
        <v/>
      </c>
      <c r="H178" t="str">
        <f>IF(OR(G178="",C178=""),"",IF(G178&lt;C178,"Under",""))</f>
        <v/>
      </c>
    </row>
    <row r="179">
      <c r="G179" s="2" t="str">
        <f>IF(OR(E179="",F179=""),"",E179-F179)</f>
        <v/>
      </c>
      <c r="H179" t="str">
        <f>IF(OR(G179="",C179=""),"",IF(G179&lt;C179,"Under",""))</f>
        <v/>
      </c>
    </row>
    <row r="180">
      <c r="G180" s="2" t="str">
        <f>IF(OR(E180="",F180=""),"",E180-F180)</f>
        <v/>
      </c>
      <c r="H180" t="str">
        <f>IF(OR(G180="",C180=""),"",IF(G180&lt;C180,"Under",""))</f>
        <v/>
      </c>
    </row>
    <row r="181">
      <c r="G181" s="2" t="str">
        <f>IF(OR(E181="",F181=""),"",E181-F181)</f>
        <v/>
      </c>
      <c r="H181" t="str">
        <f>IF(OR(G181="",C181=""),"",IF(G181&lt;C181,"Under",""))</f>
        <v/>
      </c>
    </row>
    <row r="182">
      <c r="G182" s="2" t="str">
        <f>IF(OR(E182="",F182=""),"",E182-F182)</f>
        <v/>
      </c>
      <c r="H182" t="str">
        <f>IF(OR(G182="",C182=""),"",IF(G182&lt;C182,"Under",""))</f>
        <v/>
      </c>
    </row>
    <row r="183">
      <c r="G183" s="2" t="str">
        <f>IF(OR(E183="",F183=""),"",E183-F183)</f>
        <v/>
      </c>
      <c r="H183" t="str">
        <f>IF(OR(G183="",C183=""),"",IF(G183&lt;C183,"Under",""))</f>
        <v/>
      </c>
    </row>
    <row r="184">
      <c r="G184" s="2" t="str">
        <f>IF(OR(E184="",F184=""),"",E184-F184)</f>
        <v/>
      </c>
      <c r="H184" t="str">
        <f>IF(OR(G184="",C184=""),"",IF(G184&lt;C184,"Under",""))</f>
        <v/>
      </c>
    </row>
    <row r="185">
      <c r="G185" s="2" t="str">
        <f>IF(OR(E185="",F185=""),"",E185-F185)</f>
        <v/>
      </c>
      <c r="H185" t="str">
        <f>IF(OR(G185="",C185=""),"",IF(G185&lt;C185,"Under",""))</f>
        <v/>
      </c>
    </row>
    <row r="186">
      <c r="G186" s="2" t="str">
        <f>IF(OR(E186="",F186=""),"",E186-F186)</f>
        <v/>
      </c>
      <c r="H186" t="str">
        <f>IF(OR(G186="",C186=""),"",IF(G186&lt;C186,"Under",""))</f>
        <v/>
      </c>
    </row>
    <row r="187">
      <c r="G187" s="2" t="str">
        <f>IF(OR(E187="",F187=""),"",E187-F187)</f>
        <v/>
      </c>
      <c r="H187" t="str">
        <f>IF(OR(G187="",C187=""),"",IF(G187&lt;C187,"Under",""))</f>
        <v/>
      </c>
    </row>
    <row r="188">
      <c r="G188" s="2" t="str">
        <f>IF(OR(E188="",F188=""),"",E188-F188)</f>
        <v/>
      </c>
      <c r="H188" t="str">
        <f>IF(OR(G188="",C188=""),"",IF(G188&lt;C188,"Under",""))</f>
        <v/>
      </c>
    </row>
    <row r="189">
      <c r="G189" s="2" t="str">
        <f>IF(OR(E189="",F189=""),"",E189-F189)</f>
        <v/>
      </c>
      <c r="H189" t="str">
        <f>IF(OR(G189="",C189=""),"",IF(G189&lt;C189,"Under",""))</f>
        <v/>
      </c>
    </row>
    <row r="190">
      <c r="G190" s="2" t="str">
        <f>IF(OR(E190="",F190=""),"",E190-F190)</f>
        <v/>
      </c>
      <c r="H190" t="str">
        <f>IF(OR(G190="",C190=""),"",IF(G190&lt;C190,"Under",""))</f>
        <v/>
      </c>
    </row>
    <row r="191">
      <c r="G191" s="2" t="str">
        <f>IF(OR(E191="",F191=""),"",E191-F191)</f>
        <v/>
      </c>
      <c r="H191" t="str">
        <f>IF(OR(G191="",C191=""),"",IF(G191&lt;C191,"Under",""))</f>
        <v/>
      </c>
    </row>
    <row r="192">
      <c r="G192" s="2" t="str">
        <f>IF(OR(E192="",F192=""),"",E192-F192)</f>
        <v/>
      </c>
      <c r="H192" t="str">
        <f>IF(OR(G192="",C192=""),"",IF(G192&lt;C192,"Under",""))</f>
        <v/>
      </c>
    </row>
    <row r="193">
      <c r="G193" s="2" t="str">
        <f>IF(OR(E193="",F193=""),"",E193-F193)</f>
        <v/>
      </c>
      <c r="H193" t="str">
        <f>IF(OR(G193="",C193=""),"",IF(G193&lt;C193,"Under",""))</f>
        <v/>
      </c>
    </row>
    <row r="194">
      <c r="G194" s="2" t="str">
        <f>IF(OR(E194="",F194=""),"",E194-F194)</f>
        <v/>
      </c>
      <c r="H194" t="str">
        <f>IF(OR(G194="",C194=""),"",IF(G194&lt;C194,"Under",""))</f>
        <v/>
      </c>
    </row>
    <row r="195">
      <c r="G195" s="2" t="str">
        <f>IF(OR(E195="",F195=""),"",E195-F195)</f>
        <v/>
      </c>
      <c r="H195" t="str">
        <f>IF(OR(G195="",C195=""),"",IF(G195&lt;C195,"Under",""))</f>
        <v/>
      </c>
    </row>
    <row r="196">
      <c r="G196" s="2" t="str">
        <f>IF(OR(E196="",F196=""),"",E196-F196)</f>
        <v/>
      </c>
      <c r="H196" t="str">
        <f>IF(OR(G196="",C196=""),"",IF(G196&lt;C196,"Under",""))</f>
        <v/>
      </c>
    </row>
    <row r="197">
      <c r="G197" s="2" t="str">
        <f>IF(OR(E197="",F197=""),"",E197-F197)</f>
        <v/>
      </c>
      <c r="H197" t="str">
        <f>IF(OR(G197="",C197=""),"",IF(G197&lt;C197,"Under",""))</f>
        <v/>
      </c>
    </row>
    <row r="198">
      <c r="G198" s="2" t="str">
        <f>IF(OR(E198="",F198=""),"",E198-F198)</f>
        <v/>
      </c>
      <c r="H198" t="str">
        <f>IF(OR(G198="",C198=""),"",IF(G198&lt;C198,"Under",""))</f>
        <v/>
      </c>
    </row>
    <row r="199">
      <c r="G199" s="2" t="str">
        <f>IF(OR(E199="",F199=""),"",E199-F199)</f>
        <v/>
      </c>
      <c r="H199" t="str">
        <f>IF(OR(G199="",C199=""),"",IF(G199&lt;C199,"Under",""))</f>
        <v/>
      </c>
    </row>
    <row r="200">
      <c r="G200" s="2" t="str">
        <f>IF(OR(E200="",F200=""),"",E200-F200)</f>
        <v/>
      </c>
      <c r="H200" t="str">
        <f>IF(OR(G200="",C200=""),"",IF(G200&lt;C200,"Under",""))</f>
        <v/>
      </c>
    </row>
  </sheetData>
  <conditionalFormatting sqref="H2:H200">
    <cfRule type="cellIs" priority="1" operator="equal" dxfId="0">
      <formula>"Under"</formula>
    </cfRule>
  </conditionalFormatting>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9" t="inlineStr">
        <is>
          <t>Net weight labeling requirements</t>
        </is>
      </c>
    </row>
    <row r="2" ht="15" customHeight="1">
      <c r="A2" s="3" t="inlineStr">
        <is>
          <t>From the article: https://www.tarostack.com/articles/net-weight-labeling-requirements</t>
        </is>
      </c>
    </row>
    <row r="3" ht="15" customHeight="1">
      <c r="A3" s="3" t="inlineStr"/>
    </row>
    <row r="4" ht="60" customHeight="1">
      <c r="A4" s="3" t="inlineStr">
        <is>
          <t>Declarations: one line for each package: its shape, the panel's width and height (for a jar or bottle, its circumference and its height without the top, bottom, shoulder and neck), and the net quantity in oz, lb or fl oz. The panel area, the smallest type the net quantity can be printed in, the metric amount (rounded down) and the declaration fill in.</t>
        </is>
      </c>
    </row>
    <row r="5" ht="30" customHeight="1">
      <c r="A5" s="3" t="inlineStr">
        <is>
          <t>Fill check: weigh sample packages from a run, gross and empty; the net weight of each and whether it's under the label fill in, with the average against the label.</t>
        </is>
      </c>
    </row>
    <row r="6" ht="15" customHeight="1">
      <c r="A6" s="3" t="inlineStr">
        <is>
          <t>The example is the article's made-up taro business.</t>
        </is>
      </c>
    </row>
    <row r="7" ht="30" customHeight="1">
      <c r="A7" s="3" t="inlineStr">
        <is>
          <t>This is a checklist, not legal advice; the rule is 21 CFR 101.105, and state weights and measures inspectors check packages.</t>
        </is>
      </c>
    </row>
    <row r="8" ht="15" customHeight="1">
      <c r="A8" s="3" t="inlineStr"/>
    </row>
    <row r="9" ht="15" customHeight="1">
      <c r="A9" s="3" t="inlineStr">
        <is>
          <t>Works in Excel (2010 and later), Google Sheets, LibreOffice and Numbers. No macros.</t>
        </is>
      </c>
    </row>
    <row r="10" ht="30" customHeight="1">
      <c r="A10"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