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puts" sheetId="1" state="visible" r:id="rId1"/>
    <sheet xmlns:r="http://schemas.openxmlformats.org/officeDocument/2006/relationships" name="Claims" sheetId="2" state="visible" r:id="rId2"/>
    <sheet xmlns:r="http://schemas.openxmlformats.org/officeDocument/2006/relationships" name="Read me" sheetId="3" state="visible" r:id="rId3"/>
  </sheets>
  <definedNames>
    <definedName name="_xlnm.Print_Titles" localSheetId="0">'Inputs'!$1:$1</definedName>
    <definedName name="_xlnm.Print_Titles" localSheetId="1">'Claims'!$1:$1</definedName>
  </definedNames>
  <calcPr calcId="124519" fullCalcOnLoad="1"/>
</workbook>
</file>

<file path=xl/styles.xml><?xml version="1.0" encoding="utf-8"?>
<styleSheet xmlns="http://schemas.openxmlformats.org/spreadsheetml/2006/main">
  <numFmts count="1">
    <numFmt numFmtId="164" formatCode="$#,##0.00"/>
  </numFmts>
  <fonts count="4">
    <font>
      <name val="Calibri"/>
      <family val="2"/>
      <color theme="1"/>
      <sz val="11"/>
      <scheme val="minor"/>
    </font>
    <font>
      <b val="1"/>
      <color rgb="00533787"/>
    </font>
    <font>
      <i val="1"/>
      <color rgb="006B6379"/>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7">
    <xf numFmtId="0" fontId="0" fillId="0" borderId="0" pivotButton="0" quotePrefix="0" xfId="0"/>
    <xf numFmtId="0" fontId="1" fillId="2" borderId="0" applyAlignment="1" pivotButton="0" quotePrefix="0" xfId="0">
      <alignment vertical="center" wrapText="1"/>
    </xf>
    <xf numFmtId="164" fontId="0" fillId="0" borderId="0" pivotButton="0" quotePrefix="0" xfId="0"/>
    <xf numFmtId="9" fontId="0"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F200"/>
  <sheetViews>
    <sheetView tabSelected="1" workbookViewId="0">
      <pane ySplit="1" topLeftCell="A2" activePane="bottomLeft" state="frozen"/>
      <selection pane="bottomLeft" activeCell="A1" sqref="A1"/>
    </sheetView>
  </sheetViews>
  <sheetFormatPr baseColWidth="8" defaultRowHeight="15"/>
  <cols>
    <col width="26" customWidth="1" min="1" max="1"/>
    <col width="30" customWidth="1" min="2" max="2"/>
    <col width="11" customWidth="1" min="3" max="3"/>
    <col width="16" customWidth="1" min="4" max="4"/>
    <col width="10" customWidth="1" min="5" max="5"/>
  </cols>
  <sheetData>
    <row r="1">
      <c r="A1" s="1" t="inlineStr">
        <is>
          <t>Product</t>
        </is>
      </c>
      <c r="B1" s="1" t="inlineStr">
        <is>
          <t>Input</t>
        </is>
      </c>
      <c r="C1" s="1" t="inlineStr">
        <is>
          <t>Cost a unit</t>
        </is>
      </c>
      <c r="D1" s="1" t="inlineStr">
        <is>
          <t>From</t>
        </is>
      </c>
      <c r="E1" s="1" t="inlineStr">
        <is>
          <t>Imported?</t>
        </is>
      </c>
    </row>
    <row r="2">
      <c r="A2" t="inlineStr">
        <is>
          <t>Taro chips, 5 oz bag</t>
        </is>
      </c>
      <c r="B2" t="inlineStr">
        <is>
          <t>Hawaii taro</t>
        </is>
      </c>
      <c r="C2" s="2" t="n">
        <v>0.62</v>
      </c>
      <c r="D2" t="inlineStr">
        <is>
          <t>Hawaii</t>
        </is>
      </c>
      <c r="E2" t="inlineStr">
        <is>
          <t>No</t>
        </is>
      </c>
    </row>
    <row r="3">
      <c r="A3" t="inlineStr">
        <is>
          <t>Taro chips, 5 oz bag</t>
        </is>
      </c>
      <c r="B3" t="inlineStr">
        <is>
          <t>Sunflower oil</t>
        </is>
      </c>
      <c r="C3" s="2" t="n">
        <v>0.18</v>
      </c>
      <c r="D3" t="inlineStr">
        <is>
          <t>Mainland US</t>
        </is>
      </c>
      <c r="E3" t="inlineStr">
        <is>
          <t>No</t>
        </is>
      </c>
    </row>
    <row r="4">
      <c r="A4" t="inlineStr">
        <is>
          <t>Taro chips, 5 oz bag</t>
        </is>
      </c>
      <c r="B4" t="inlineStr">
        <is>
          <t>Sea salt</t>
        </is>
      </c>
      <c r="C4" s="2" t="n">
        <v>0.01</v>
      </c>
      <c r="D4" t="inlineStr">
        <is>
          <t>Mainland US</t>
        </is>
      </c>
      <c r="E4" t="inlineStr">
        <is>
          <t>No</t>
        </is>
      </c>
    </row>
    <row r="5">
      <c r="A5" t="inlineStr">
        <is>
          <t>Taro chips, 5 oz bag</t>
        </is>
      </c>
      <c r="B5" t="inlineStr">
        <is>
          <t>Printed bag</t>
        </is>
      </c>
      <c r="C5" s="2" t="n">
        <v>0.24</v>
      </c>
      <c r="D5" t="inlineStr">
        <is>
          <t>Mainland US</t>
        </is>
      </c>
      <c r="E5" t="inlineStr">
        <is>
          <t>No</t>
        </is>
      </c>
    </row>
    <row r="6">
      <c r="A6" t="inlineStr">
        <is>
          <t>Guava jam, 9 oz jar</t>
        </is>
      </c>
      <c r="B6" t="inlineStr">
        <is>
          <t>Hawaii guava</t>
        </is>
      </c>
      <c r="C6" s="2" t="n">
        <v>0.95</v>
      </c>
      <c r="D6" t="inlineStr">
        <is>
          <t>Hawaii</t>
        </is>
      </c>
      <c r="E6" t="inlineStr">
        <is>
          <t>No</t>
        </is>
      </c>
    </row>
    <row r="7">
      <c r="A7" t="inlineStr">
        <is>
          <t>Guava jam, 9 oz jar</t>
        </is>
      </c>
      <c r="B7" t="inlineStr">
        <is>
          <t>Cane sugar</t>
        </is>
      </c>
      <c r="C7" s="2" t="n">
        <v>0.4</v>
      </c>
      <c r="D7" t="inlineStr">
        <is>
          <t>Imported</t>
        </is>
      </c>
      <c r="E7" t="inlineStr">
        <is>
          <t>Yes</t>
        </is>
      </c>
    </row>
    <row r="8">
      <c r="A8" t="inlineStr">
        <is>
          <t>Guava jam, 9 oz jar</t>
        </is>
      </c>
      <c r="B8" t="inlineStr">
        <is>
          <t>Pectin and lemon juice</t>
        </is>
      </c>
      <c r="C8" s="2" t="n">
        <v>0.12</v>
      </c>
      <c r="D8" t="inlineStr">
        <is>
          <t>Mainland US</t>
        </is>
      </c>
      <c r="E8" t="inlineStr">
        <is>
          <t>No</t>
        </is>
      </c>
    </row>
    <row r="9">
      <c r="A9" t="inlineStr">
        <is>
          <t>Guava jam, 9 oz jar</t>
        </is>
      </c>
      <c r="B9" t="inlineStr">
        <is>
          <t>Jar, lid and label</t>
        </is>
      </c>
      <c r="C9" s="2" t="n">
        <v>0.65</v>
      </c>
      <c r="D9" t="inlineStr">
        <is>
          <t>Mainland US</t>
        </is>
      </c>
      <c r="E9" t="inlineStr">
        <is>
          <t>No</t>
        </is>
      </c>
    </row>
    <row r="10">
      <c r="C10" s="2" t="n"/>
    </row>
    <row r="11">
      <c r="C11" s="2" t="n"/>
    </row>
    <row r="12">
      <c r="C12" s="2" t="n"/>
    </row>
    <row r="13">
      <c r="C13" s="2" t="n"/>
    </row>
    <row r="14">
      <c r="C14" s="2" t="n"/>
    </row>
    <row r="15">
      <c r="C15" s="2" t="n"/>
    </row>
    <row r="16">
      <c r="C16" s="2" t="n"/>
    </row>
    <row r="17">
      <c r="C17" s="2" t="n"/>
    </row>
    <row r="18">
      <c r="C18" s="2" t="n"/>
    </row>
    <row r="19">
      <c r="C19" s="2" t="n"/>
    </row>
    <row r="20">
      <c r="C20" s="2" t="n"/>
    </row>
    <row r="21">
      <c r="C21" s="2" t="n"/>
    </row>
    <row r="22">
      <c r="C22" s="2" t="n"/>
    </row>
    <row r="23">
      <c r="C23" s="2" t="n"/>
    </row>
    <row r="24">
      <c r="C24" s="2" t="n"/>
    </row>
    <row r="25">
      <c r="C25" s="2" t="n"/>
    </row>
    <row r="26">
      <c r="C26" s="2" t="n"/>
    </row>
    <row r="27">
      <c r="C27" s="2" t="n"/>
    </row>
    <row r="28">
      <c r="C28" s="2" t="n"/>
    </row>
    <row r="29">
      <c r="C29" s="2" t="n"/>
    </row>
    <row r="30">
      <c r="C30" s="2" t="n"/>
    </row>
    <row r="31">
      <c r="C31" s="2" t="n"/>
    </row>
    <row r="32">
      <c r="C32" s="2" t="n"/>
    </row>
    <row r="33">
      <c r="C33" s="2" t="n"/>
    </row>
    <row r="34">
      <c r="C34" s="2" t="n"/>
    </row>
    <row r="35">
      <c r="C35" s="2" t="n"/>
    </row>
    <row r="36">
      <c r="C36" s="2" t="n"/>
    </row>
    <row r="37">
      <c r="C37" s="2" t="n"/>
    </row>
    <row r="38">
      <c r="C38" s="2" t="n"/>
    </row>
    <row r="39">
      <c r="C39" s="2" t="n"/>
    </row>
    <row r="40">
      <c r="C40" s="2" t="n"/>
    </row>
    <row r="41">
      <c r="C41" s="2" t="n"/>
    </row>
    <row r="42">
      <c r="C42" s="2" t="n"/>
    </row>
    <row r="43">
      <c r="C43" s="2" t="n"/>
    </row>
    <row r="44">
      <c r="C44" s="2" t="n"/>
    </row>
    <row r="45">
      <c r="C45" s="2" t="n"/>
    </row>
    <row r="46">
      <c r="C46" s="2" t="n"/>
    </row>
    <row r="47">
      <c r="C47" s="2" t="n"/>
    </row>
    <row r="48">
      <c r="C48" s="2" t="n"/>
    </row>
    <row r="49">
      <c r="C49" s="2" t="n"/>
    </row>
    <row r="50">
      <c r="C50" s="2" t="n"/>
    </row>
    <row r="51">
      <c r="C51" s="2" t="n"/>
    </row>
    <row r="52">
      <c r="C52" s="2" t="n"/>
    </row>
    <row r="53">
      <c r="C53" s="2" t="n"/>
    </row>
    <row r="54">
      <c r="C54" s="2" t="n"/>
    </row>
    <row r="55">
      <c r="C55" s="2" t="n"/>
    </row>
    <row r="56">
      <c r="C56" s="2" t="n"/>
    </row>
    <row r="57">
      <c r="C57" s="2" t="n"/>
    </row>
    <row r="58">
      <c r="C58" s="2" t="n"/>
    </row>
    <row r="59">
      <c r="C59" s="2" t="n"/>
    </row>
    <row r="60">
      <c r="C60" s="2" t="n"/>
    </row>
    <row r="61">
      <c r="C61" s="2" t="n"/>
    </row>
    <row r="62">
      <c r="C62" s="2" t="n"/>
    </row>
    <row r="63">
      <c r="C63" s="2" t="n"/>
    </row>
    <row r="64">
      <c r="C64" s="2" t="n"/>
    </row>
    <row r="65">
      <c r="C65" s="2" t="n"/>
    </row>
    <row r="66">
      <c r="C66" s="2" t="n"/>
    </row>
    <row r="67">
      <c r="C67" s="2" t="n"/>
    </row>
    <row r="68">
      <c r="C68" s="2" t="n"/>
    </row>
    <row r="69">
      <c r="C69" s="2" t="n"/>
    </row>
    <row r="70">
      <c r="C70" s="2" t="n"/>
    </row>
    <row r="71">
      <c r="C71" s="2" t="n"/>
    </row>
    <row r="72">
      <c r="C72" s="2" t="n"/>
    </row>
    <row r="73">
      <c r="C73" s="2" t="n"/>
    </row>
    <row r="74">
      <c r="C74" s="2" t="n"/>
    </row>
    <row r="75">
      <c r="C75" s="2" t="n"/>
    </row>
    <row r="76">
      <c r="C76" s="2" t="n"/>
    </row>
    <row r="77">
      <c r="C77" s="2" t="n"/>
    </row>
    <row r="78">
      <c r="C78" s="2" t="n"/>
    </row>
    <row r="79">
      <c r="C79" s="2" t="n"/>
    </row>
    <row r="80">
      <c r="C80" s="2" t="n"/>
    </row>
    <row r="81">
      <c r="C81" s="2" t="n"/>
    </row>
    <row r="82">
      <c r="C82" s="2" t="n"/>
    </row>
    <row r="83">
      <c r="C83" s="2" t="n"/>
    </row>
    <row r="84">
      <c r="C84" s="2" t="n"/>
    </row>
    <row r="85">
      <c r="C85" s="2" t="n"/>
    </row>
    <row r="86">
      <c r="C86" s="2" t="n"/>
    </row>
    <row r="87">
      <c r="C87" s="2" t="n"/>
    </row>
    <row r="88">
      <c r="C88" s="2" t="n"/>
    </row>
    <row r="89">
      <c r="C89" s="2" t="n"/>
    </row>
    <row r="90">
      <c r="C90" s="2" t="n"/>
    </row>
    <row r="91">
      <c r="C91" s="2" t="n"/>
    </row>
    <row r="92">
      <c r="C92" s="2" t="n"/>
    </row>
    <row r="93">
      <c r="C93" s="2" t="n"/>
    </row>
    <row r="94">
      <c r="C94" s="2" t="n"/>
    </row>
    <row r="95">
      <c r="C95" s="2" t="n"/>
    </row>
    <row r="96">
      <c r="C96" s="2" t="n"/>
    </row>
    <row r="97">
      <c r="C97" s="2" t="n"/>
    </row>
    <row r="98">
      <c r="C98" s="2" t="n"/>
    </row>
    <row r="99">
      <c r="C99" s="2" t="n"/>
    </row>
    <row r="100">
      <c r="C100" s="2" t="n"/>
    </row>
    <row r="101">
      <c r="C101" s="2" t="n"/>
    </row>
    <row r="102">
      <c r="C102" s="2" t="n"/>
    </row>
    <row r="103">
      <c r="C103" s="2" t="n"/>
    </row>
    <row r="104">
      <c r="C104" s="2" t="n"/>
    </row>
    <row r="105">
      <c r="C105" s="2" t="n"/>
    </row>
    <row r="106">
      <c r="C106" s="2" t="n"/>
    </row>
    <row r="107">
      <c r="C107" s="2" t="n"/>
    </row>
    <row r="108">
      <c r="C108" s="2" t="n"/>
    </row>
    <row r="109">
      <c r="C109" s="2" t="n"/>
    </row>
    <row r="110">
      <c r="C110" s="2" t="n"/>
    </row>
    <row r="111">
      <c r="C111" s="2" t="n"/>
    </row>
    <row r="112">
      <c r="C112" s="2" t="n"/>
    </row>
    <row r="113">
      <c r="C113" s="2" t="n"/>
    </row>
    <row r="114">
      <c r="C114" s="2" t="n"/>
    </row>
    <row r="115">
      <c r="C115" s="2" t="n"/>
    </row>
    <row r="116">
      <c r="C116" s="2" t="n"/>
    </row>
    <row r="117">
      <c r="C117" s="2" t="n"/>
    </row>
    <row r="118">
      <c r="C118" s="2" t="n"/>
    </row>
    <row r="119">
      <c r="C119" s="2" t="n"/>
    </row>
    <row r="120">
      <c r="C120" s="2" t="n"/>
    </row>
    <row r="121">
      <c r="C121" s="2" t="n"/>
    </row>
    <row r="122">
      <c r="C122" s="2" t="n"/>
    </row>
    <row r="123">
      <c r="C123" s="2" t="n"/>
    </row>
    <row r="124">
      <c r="C124" s="2" t="n"/>
    </row>
    <row r="125">
      <c r="C125" s="2" t="n"/>
    </row>
    <row r="126">
      <c r="C126" s="2" t="n"/>
    </row>
    <row r="127">
      <c r="C127" s="2" t="n"/>
    </row>
    <row r="128">
      <c r="C128" s="2" t="n"/>
    </row>
    <row r="129">
      <c r="C129" s="2" t="n"/>
    </row>
    <row r="130">
      <c r="C130" s="2" t="n"/>
    </row>
    <row r="131">
      <c r="C131" s="2" t="n"/>
    </row>
    <row r="132">
      <c r="C132" s="2" t="n"/>
    </row>
    <row r="133">
      <c r="C133" s="2" t="n"/>
    </row>
    <row r="134">
      <c r="C134" s="2" t="n"/>
    </row>
    <row r="135">
      <c r="C135" s="2" t="n"/>
    </row>
    <row r="136">
      <c r="C136" s="2" t="n"/>
    </row>
    <row r="137">
      <c r="C137" s="2" t="n"/>
    </row>
    <row r="138">
      <c r="C138" s="2" t="n"/>
    </row>
    <row r="139">
      <c r="C139" s="2" t="n"/>
    </row>
    <row r="140">
      <c r="C140" s="2" t="n"/>
    </row>
    <row r="141">
      <c r="C141" s="2" t="n"/>
    </row>
    <row r="142">
      <c r="C142" s="2" t="n"/>
    </row>
    <row r="143">
      <c r="C143" s="2" t="n"/>
    </row>
    <row r="144">
      <c r="C144" s="2" t="n"/>
    </row>
    <row r="145">
      <c r="C145" s="2" t="n"/>
    </row>
    <row r="146">
      <c r="C146" s="2" t="n"/>
    </row>
    <row r="147">
      <c r="C147" s="2" t="n"/>
    </row>
    <row r="148">
      <c r="C148" s="2" t="n"/>
    </row>
    <row r="149">
      <c r="C149" s="2" t="n"/>
    </row>
    <row r="150">
      <c r="C150" s="2" t="n"/>
    </row>
    <row r="151">
      <c r="C151" s="2" t="n"/>
    </row>
    <row r="152">
      <c r="C152" s="2" t="n"/>
    </row>
    <row r="153">
      <c r="C153" s="2" t="n"/>
    </row>
    <row r="154">
      <c r="C154" s="2" t="n"/>
    </row>
    <row r="155">
      <c r="C155" s="2" t="n"/>
    </row>
    <row r="156">
      <c r="C156" s="2" t="n"/>
    </row>
    <row r="157">
      <c r="C157" s="2" t="n"/>
    </row>
    <row r="158">
      <c r="C158" s="2" t="n"/>
    </row>
    <row r="159">
      <c r="C159" s="2" t="n"/>
    </row>
    <row r="160">
      <c r="C160" s="2" t="n"/>
    </row>
    <row r="161">
      <c r="C161" s="2" t="n"/>
    </row>
    <row r="162">
      <c r="C162" s="2" t="n"/>
    </row>
    <row r="163">
      <c r="C163" s="2" t="n"/>
    </row>
    <row r="164">
      <c r="C164" s="2" t="n"/>
    </row>
    <row r="165">
      <c r="C165" s="2" t="n"/>
    </row>
    <row r="166">
      <c r="C166" s="2" t="n"/>
    </row>
    <row r="167">
      <c r="C167" s="2" t="n"/>
    </row>
    <row r="168">
      <c r="C168" s="2" t="n"/>
    </row>
    <row r="169">
      <c r="C169" s="2" t="n"/>
    </row>
    <row r="170">
      <c r="C170" s="2" t="n"/>
    </row>
    <row r="171">
      <c r="C171" s="2" t="n"/>
    </row>
    <row r="172">
      <c r="C172" s="2" t="n"/>
    </row>
    <row r="173">
      <c r="C173" s="2" t="n"/>
    </row>
    <row r="174">
      <c r="C174" s="2" t="n"/>
    </row>
    <row r="175">
      <c r="C175" s="2" t="n"/>
    </row>
    <row r="176">
      <c r="C176" s="2" t="n"/>
    </row>
    <row r="177">
      <c r="C177" s="2" t="n"/>
    </row>
    <row r="178">
      <c r="C178" s="2" t="n"/>
    </row>
    <row r="179">
      <c r="C179" s="2" t="n"/>
    </row>
    <row r="180">
      <c r="C180" s="2" t="n"/>
    </row>
    <row r="181">
      <c r="C181" s="2" t="n"/>
    </row>
    <row r="182">
      <c r="C182" s="2" t="n"/>
    </row>
    <row r="183">
      <c r="C183" s="2" t="n"/>
    </row>
    <row r="184">
      <c r="C184" s="2" t="n"/>
    </row>
    <row r="185">
      <c r="C185" s="2" t="n"/>
    </row>
    <row r="186">
      <c r="C186" s="2" t="n"/>
    </row>
    <row r="187">
      <c r="C187" s="2" t="n"/>
    </row>
    <row r="188">
      <c r="C188" s="2" t="n"/>
    </row>
    <row r="189">
      <c r="C189" s="2" t="n"/>
    </row>
    <row r="190">
      <c r="C190" s="2" t="n"/>
    </row>
    <row r="191">
      <c r="C191" s="2" t="n"/>
    </row>
    <row r="192">
      <c r="C192" s="2" t="n"/>
    </row>
    <row r="193">
      <c r="C193" s="2" t="n"/>
    </row>
    <row r="194">
      <c r="C194" s="2" t="n"/>
    </row>
    <row r="195">
      <c r="C195" s="2" t="n"/>
    </row>
    <row r="196">
      <c r="C196" s="2" t="n"/>
    </row>
    <row r="197">
      <c r="C197" s="2" t="n"/>
    </row>
    <row r="198">
      <c r="C198" s="2" t="n"/>
    </row>
    <row r="199">
      <c r="C199" s="2" t="n"/>
    </row>
    <row r="200">
      <c r="C200" s="2" t="n"/>
    </row>
  </sheetData>
  <dataValidations count="1">
    <dataValidation sqref="E2:E200" showDropDown="0" showInputMessage="0" showErrorMessage="0" allowBlank="1" type="list">
      <formula1>"Yes,No"</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I23"/>
  <sheetViews>
    <sheetView tabSelected="0" workbookViewId="0">
      <pane ySplit="1" topLeftCell="A2" activePane="bottomLeft" state="frozen"/>
      <selection pane="bottomLeft" activeCell="A1" sqref="A1"/>
    </sheetView>
  </sheetViews>
  <sheetFormatPr baseColWidth="8" defaultRowHeight="15"/>
  <cols>
    <col width="24" customWidth="1" min="1" max="1"/>
    <col width="11" customWidth="1" min="2" max="2"/>
    <col width="11" customWidth="1" min="3" max="3"/>
    <col width="12" customWidth="1" min="4" max="4"/>
    <col width="12" customWidth="1" min="5" max="5"/>
    <col width="12" customWidth="1" min="6" max="6"/>
    <col width="12" customWidth="1" min="7" max="7"/>
    <col width="26" customWidth="1" min="8" max="8"/>
    <col width="16" customWidth="1" min="9" max="9"/>
  </cols>
  <sheetData>
    <row r="1" ht="45" customHeight="1">
      <c r="A1" s="1" t="inlineStr">
        <is>
          <t>Product</t>
        </is>
      </c>
      <c r="B1" s="1" t="inlineStr">
        <is>
          <t>Wholesale price</t>
        </is>
      </c>
      <c r="C1" s="1" t="inlineStr">
        <is>
          <t>Ingredient cost</t>
        </is>
      </c>
      <c r="D1" s="1" t="inlineStr">
        <is>
          <t>Imported ingredient cost</t>
        </is>
      </c>
      <c r="E1" s="1" t="inlineStr">
        <is>
          <t>Imported share of ingredients</t>
        </is>
      </c>
      <c r="F1" s="1" t="inlineStr">
        <is>
          <t>Inputs from outside Hawaii</t>
        </is>
      </c>
      <c r="G1" s="1" t="inlineStr">
        <is>
          <t>Value added in Hawaii</t>
        </is>
      </c>
      <c r="H1" s="1" t="inlineStr">
        <is>
          <t>Unqualified Made in USA?</t>
        </is>
      </c>
      <c r="I1" s="1" t="inlineStr">
        <is>
          <t>Made in Hawaii, 51%?</t>
        </is>
      </c>
    </row>
    <row r="2">
      <c r="A2" t="inlineStr">
        <is>
          <t>Taro chips, 5 oz bag</t>
        </is>
      </c>
      <c r="B2" s="2" t="n">
        <v>2.92</v>
      </c>
      <c r="C2" s="2">
        <f>IF(A2="","",SUMIFS(Inputs!C$2:C$200,Inputs!A$2:A$200,A2)-SUMIFS(Inputs!C$2:C$200,Inputs!A$2:A$200,A2,Inputs!B$2:B$200,"*bag*")-SUMIFS(Inputs!C$2:C$200,Inputs!A$2:A$200,A2,Inputs!B$2:B$200,"*jar*"))</f>
        <v>0.81</v>
      </c>
      <c r="D2" s="2">
        <f>IF(A2="","",SUMIFS(Inputs!C$2:C$200,Inputs!A$2:A$200,A2,Inputs!E$2:E$200,"Yes"))</f>
        <v>0</v>
      </c>
      <c r="E2" s="3">
        <f>IF(OR(A2="",N(C2)=0),"",D2/C2)</f>
        <v>0</v>
      </c>
      <c r="F2" s="2">
        <f>IF(A2="","",SUMIFS(Inputs!C$2:C$200,Inputs!A$2:A$200,A2)-SUMIFS(Inputs!C$2:C$200,Inputs!A$2:A$200,A2,Inputs!D$2:D$200,"Hawaii"))</f>
        <v>0.43</v>
      </c>
      <c r="G2" s="3">
        <f>IF(OR(A2="",N(B2)=0),"",(B2-F2)/B2)</f>
        <v>0.852739726027397</v>
      </c>
      <c r="H2" t="str">
        <f>IF(A2="","",IF(N(D2)=0,"Possible: no imported ingredients","Qualify it: an imported ingredient"))</f>
        <v>Possible: no imported ingredients</v>
      </c>
      <c r="I2" t="str">
        <f>IF(G2="","",IF(G2&gt;=0.51,"Yes","No"))</f>
        <v>Yes</v>
      </c>
    </row>
    <row r="3">
      <c r="A3" t="inlineStr">
        <is>
          <t>Guava jam, 9 oz jar</t>
        </is>
      </c>
      <c r="B3" s="2" t="n">
        <v>5.5</v>
      </c>
      <c r="C3" s="2">
        <f>IF(A3="","",SUMIFS(Inputs!C$2:C$200,Inputs!A$2:A$200,A3)-SUMIFS(Inputs!C$2:C$200,Inputs!A$2:A$200,A3,Inputs!B$2:B$200,"*bag*")-SUMIFS(Inputs!C$2:C$200,Inputs!A$2:A$200,A3,Inputs!B$2:B$200,"*jar*"))</f>
        <v>1.47</v>
      </c>
      <c r="D3" s="2">
        <f>IF(A3="","",SUMIFS(Inputs!C$2:C$200,Inputs!A$2:A$200,A3,Inputs!E$2:E$200,"Yes"))</f>
        <v>0.4</v>
      </c>
      <c r="E3" s="3">
        <f>IF(OR(A3="",N(C3)=0),"",D3/C3)</f>
        <v>0.272108843537415</v>
      </c>
      <c r="F3" s="2">
        <f>IF(A3="","",SUMIFS(Inputs!C$2:C$200,Inputs!A$2:A$200,A3)-SUMIFS(Inputs!C$2:C$200,Inputs!A$2:A$200,A3,Inputs!D$2:D$200,"Hawaii"))</f>
        <v>1.17</v>
      </c>
      <c r="G3" s="3">
        <f>IF(OR(A3="",N(B3)=0),"",(B3-F3)/B3)</f>
        <v>0.787272727272727</v>
      </c>
      <c r="H3" t="str">
        <f>IF(A3="","",IF(N(D3)=0,"Possible: no imported ingredients","Qualify it: an imported ingredient"))</f>
        <v>Qualify it: an imported ingredient</v>
      </c>
      <c r="I3" t="str">
        <f>IF(G3="","",IF(G3&gt;=0.51,"Yes","No"))</f>
        <v>Yes</v>
      </c>
    </row>
    <row r="4">
      <c r="B4" s="2" t="n"/>
      <c r="C4" s="2" t="str">
        <f>IF(A4="","",SUMIFS(Inputs!C$2:C$200,Inputs!A$2:A$200,A4)-SUMIFS(Inputs!C$2:C$200,Inputs!A$2:A$200,A4,Inputs!B$2:B$200,"*bag*")-SUMIFS(Inputs!C$2:C$200,Inputs!A$2:A$200,A4,Inputs!B$2:B$200,"*jar*"))</f>
        <v/>
      </c>
      <c r="D4" s="2" t="str">
        <f>IF(A4="","",SUMIFS(Inputs!C$2:C$200,Inputs!A$2:A$200,A4,Inputs!E$2:E$200,"Yes"))</f>
        <v/>
      </c>
      <c r="E4" s="3" t="str">
        <f>IF(OR(A4="",N(C4)=0),"",D4/C4)</f>
        <v/>
      </c>
      <c r="F4" s="2" t="str">
        <f>IF(A4="","",SUMIFS(Inputs!C$2:C$200,Inputs!A$2:A$200,A4)-SUMIFS(Inputs!C$2:C$200,Inputs!A$2:A$200,A4,Inputs!D$2:D$200,"Hawaii"))</f>
        <v/>
      </c>
      <c r="G4" s="3" t="str">
        <f>IF(OR(A4="",N(B4)=0),"",(B4-F4)/B4)</f>
        <v/>
      </c>
      <c r="H4" t="str">
        <f>IF(A4="","",IF(N(D4)=0,"Possible: no imported ingredients","Qualify it: an imported ingredient"))</f>
        <v/>
      </c>
      <c r="I4" t="str">
        <f>IF(G4="","",IF(G4&gt;=0.51,"Yes","No"))</f>
        <v/>
      </c>
    </row>
    <row r="5">
      <c r="B5" s="2" t="n"/>
      <c r="C5" s="2" t="str">
        <f>IF(A5="","",SUMIFS(Inputs!C$2:C$200,Inputs!A$2:A$200,A5)-SUMIFS(Inputs!C$2:C$200,Inputs!A$2:A$200,A5,Inputs!B$2:B$200,"*bag*")-SUMIFS(Inputs!C$2:C$200,Inputs!A$2:A$200,A5,Inputs!B$2:B$200,"*jar*"))</f>
        <v/>
      </c>
      <c r="D5" s="2" t="str">
        <f>IF(A5="","",SUMIFS(Inputs!C$2:C$200,Inputs!A$2:A$200,A5,Inputs!E$2:E$200,"Yes"))</f>
        <v/>
      </c>
      <c r="E5" s="3" t="str">
        <f>IF(OR(A5="",N(C5)=0),"",D5/C5)</f>
        <v/>
      </c>
      <c r="F5" s="2" t="str">
        <f>IF(A5="","",SUMIFS(Inputs!C$2:C$200,Inputs!A$2:A$200,A5)-SUMIFS(Inputs!C$2:C$200,Inputs!A$2:A$200,A5,Inputs!D$2:D$200,"Hawaii"))</f>
        <v/>
      </c>
      <c r="G5" s="3" t="str">
        <f>IF(OR(A5="",N(B5)=0),"",(B5-F5)/B5)</f>
        <v/>
      </c>
      <c r="H5" t="str">
        <f>IF(A5="","",IF(N(D5)=0,"Possible: no imported ingredients","Qualify it: an imported ingredient"))</f>
        <v/>
      </c>
      <c r="I5" t="str">
        <f>IF(G5="","",IF(G5&gt;=0.51,"Yes","No"))</f>
        <v/>
      </c>
    </row>
    <row r="6">
      <c r="B6" s="2" t="n"/>
      <c r="C6" s="2" t="str">
        <f>IF(A6="","",SUMIFS(Inputs!C$2:C$200,Inputs!A$2:A$200,A6)-SUMIFS(Inputs!C$2:C$200,Inputs!A$2:A$200,A6,Inputs!B$2:B$200,"*bag*")-SUMIFS(Inputs!C$2:C$200,Inputs!A$2:A$200,A6,Inputs!B$2:B$200,"*jar*"))</f>
        <v/>
      </c>
      <c r="D6" s="2" t="str">
        <f>IF(A6="","",SUMIFS(Inputs!C$2:C$200,Inputs!A$2:A$200,A6,Inputs!E$2:E$200,"Yes"))</f>
        <v/>
      </c>
      <c r="E6" s="3" t="str">
        <f>IF(OR(A6="",N(C6)=0),"",D6/C6)</f>
        <v/>
      </c>
      <c r="F6" s="2" t="str">
        <f>IF(A6="","",SUMIFS(Inputs!C$2:C$200,Inputs!A$2:A$200,A6)-SUMIFS(Inputs!C$2:C$200,Inputs!A$2:A$200,A6,Inputs!D$2:D$200,"Hawaii"))</f>
        <v/>
      </c>
      <c r="G6" s="3" t="str">
        <f>IF(OR(A6="",N(B6)=0),"",(B6-F6)/B6)</f>
        <v/>
      </c>
      <c r="H6" t="str">
        <f>IF(A6="","",IF(N(D6)=0,"Possible: no imported ingredients","Qualify it: an imported ingredient"))</f>
        <v/>
      </c>
      <c r="I6" t="str">
        <f>IF(G6="","",IF(G6&gt;=0.51,"Yes","No"))</f>
        <v/>
      </c>
    </row>
    <row r="7">
      <c r="B7" s="2" t="n"/>
      <c r="C7" s="2" t="str">
        <f>IF(A7="","",SUMIFS(Inputs!C$2:C$200,Inputs!A$2:A$200,A7)-SUMIFS(Inputs!C$2:C$200,Inputs!A$2:A$200,A7,Inputs!B$2:B$200,"*bag*")-SUMIFS(Inputs!C$2:C$200,Inputs!A$2:A$200,A7,Inputs!B$2:B$200,"*jar*"))</f>
        <v/>
      </c>
      <c r="D7" s="2" t="str">
        <f>IF(A7="","",SUMIFS(Inputs!C$2:C$200,Inputs!A$2:A$200,A7,Inputs!E$2:E$200,"Yes"))</f>
        <v/>
      </c>
      <c r="E7" s="3" t="str">
        <f>IF(OR(A7="",N(C7)=0),"",D7/C7)</f>
        <v/>
      </c>
      <c r="F7" s="2" t="str">
        <f>IF(A7="","",SUMIFS(Inputs!C$2:C$200,Inputs!A$2:A$200,A7)-SUMIFS(Inputs!C$2:C$200,Inputs!A$2:A$200,A7,Inputs!D$2:D$200,"Hawaii"))</f>
        <v/>
      </c>
      <c r="G7" s="3" t="str">
        <f>IF(OR(A7="",N(B7)=0),"",(B7-F7)/B7)</f>
        <v/>
      </c>
      <c r="H7" t="str">
        <f>IF(A7="","",IF(N(D7)=0,"Possible: no imported ingredients","Qualify it: an imported ingredient"))</f>
        <v/>
      </c>
      <c r="I7" t="str">
        <f>IF(G7="","",IF(G7&gt;=0.51,"Yes","No"))</f>
        <v/>
      </c>
    </row>
    <row r="8">
      <c r="B8" s="2" t="n"/>
      <c r="C8" s="2" t="str">
        <f>IF(A8="","",SUMIFS(Inputs!C$2:C$200,Inputs!A$2:A$200,A8)-SUMIFS(Inputs!C$2:C$200,Inputs!A$2:A$200,A8,Inputs!B$2:B$200,"*bag*")-SUMIFS(Inputs!C$2:C$200,Inputs!A$2:A$200,A8,Inputs!B$2:B$200,"*jar*"))</f>
        <v/>
      </c>
      <c r="D8" s="2" t="str">
        <f>IF(A8="","",SUMIFS(Inputs!C$2:C$200,Inputs!A$2:A$200,A8,Inputs!E$2:E$200,"Yes"))</f>
        <v/>
      </c>
      <c r="E8" s="3" t="str">
        <f>IF(OR(A8="",N(C8)=0),"",D8/C8)</f>
        <v/>
      </c>
      <c r="F8" s="2" t="str">
        <f>IF(A8="","",SUMIFS(Inputs!C$2:C$200,Inputs!A$2:A$200,A8)-SUMIFS(Inputs!C$2:C$200,Inputs!A$2:A$200,A8,Inputs!D$2:D$200,"Hawaii"))</f>
        <v/>
      </c>
      <c r="G8" s="3" t="str">
        <f>IF(OR(A8="",N(B8)=0),"",(B8-F8)/B8)</f>
        <v/>
      </c>
      <c r="H8" t="str">
        <f>IF(A8="","",IF(N(D8)=0,"Possible: no imported ingredients","Qualify it: an imported ingredient"))</f>
        <v/>
      </c>
      <c r="I8" t="str">
        <f>IF(G8="","",IF(G8&gt;=0.51,"Yes","No"))</f>
        <v/>
      </c>
    </row>
    <row r="9">
      <c r="B9" s="2" t="n"/>
      <c r="C9" s="2" t="str">
        <f>IF(A9="","",SUMIFS(Inputs!C$2:C$200,Inputs!A$2:A$200,A9)-SUMIFS(Inputs!C$2:C$200,Inputs!A$2:A$200,A9,Inputs!B$2:B$200,"*bag*")-SUMIFS(Inputs!C$2:C$200,Inputs!A$2:A$200,A9,Inputs!B$2:B$200,"*jar*"))</f>
        <v/>
      </c>
      <c r="D9" s="2" t="str">
        <f>IF(A9="","",SUMIFS(Inputs!C$2:C$200,Inputs!A$2:A$200,A9,Inputs!E$2:E$200,"Yes"))</f>
        <v/>
      </c>
      <c r="E9" s="3" t="str">
        <f>IF(OR(A9="",N(C9)=0),"",D9/C9)</f>
        <v/>
      </c>
      <c r="F9" s="2" t="str">
        <f>IF(A9="","",SUMIFS(Inputs!C$2:C$200,Inputs!A$2:A$200,A9)-SUMIFS(Inputs!C$2:C$200,Inputs!A$2:A$200,A9,Inputs!D$2:D$200,"Hawaii"))</f>
        <v/>
      </c>
      <c r="G9" s="3" t="str">
        <f>IF(OR(A9="",N(B9)=0),"",(B9-F9)/B9)</f>
        <v/>
      </c>
      <c r="H9" t="str">
        <f>IF(A9="","",IF(N(D9)=0,"Possible: no imported ingredients","Qualify it: an imported ingredient"))</f>
        <v/>
      </c>
      <c r="I9" t="str">
        <f>IF(G9="","",IF(G9&gt;=0.51,"Yes","No"))</f>
        <v/>
      </c>
    </row>
    <row r="10">
      <c r="B10" s="2" t="n"/>
      <c r="C10" s="2" t="str">
        <f>IF(A10="","",SUMIFS(Inputs!C$2:C$200,Inputs!A$2:A$200,A10)-SUMIFS(Inputs!C$2:C$200,Inputs!A$2:A$200,A10,Inputs!B$2:B$200,"*bag*")-SUMIFS(Inputs!C$2:C$200,Inputs!A$2:A$200,A10,Inputs!B$2:B$200,"*jar*"))</f>
        <v/>
      </c>
      <c r="D10" s="2" t="str">
        <f>IF(A10="","",SUMIFS(Inputs!C$2:C$200,Inputs!A$2:A$200,A10,Inputs!E$2:E$200,"Yes"))</f>
        <v/>
      </c>
      <c r="E10" s="3" t="str">
        <f>IF(OR(A10="",N(C10)=0),"",D10/C10)</f>
        <v/>
      </c>
      <c r="F10" s="2" t="str">
        <f>IF(A10="","",SUMIFS(Inputs!C$2:C$200,Inputs!A$2:A$200,A10)-SUMIFS(Inputs!C$2:C$200,Inputs!A$2:A$200,A10,Inputs!D$2:D$200,"Hawaii"))</f>
        <v/>
      </c>
      <c r="G10" s="3" t="str">
        <f>IF(OR(A10="",N(B10)=0),"",(B10-F10)/B10)</f>
        <v/>
      </c>
      <c r="H10" t="str">
        <f>IF(A10="","",IF(N(D10)=0,"Possible: no imported ingredients","Qualify it: an imported ingredient"))</f>
        <v/>
      </c>
      <c r="I10" t="str">
        <f>IF(G10="","",IF(G10&gt;=0.51,"Yes","No"))</f>
        <v/>
      </c>
    </row>
    <row r="11">
      <c r="B11" s="2" t="n"/>
      <c r="C11" s="2" t="str">
        <f>IF(A11="","",SUMIFS(Inputs!C$2:C$200,Inputs!A$2:A$200,A11)-SUMIFS(Inputs!C$2:C$200,Inputs!A$2:A$200,A11,Inputs!B$2:B$200,"*bag*")-SUMIFS(Inputs!C$2:C$200,Inputs!A$2:A$200,A11,Inputs!B$2:B$200,"*jar*"))</f>
        <v/>
      </c>
      <c r="D11" s="2" t="str">
        <f>IF(A11="","",SUMIFS(Inputs!C$2:C$200,Inputs!A$2:A$200,A11,Inputs!E$2:E$200,"Yes"))</f>
        <v/>
      </c>
      <c r="E11" s="3" t="str">
        <f>IF(OR(A11="",N(C11)=0),"",D11/C11)</f>
        <v/>
      </c>
      <c r="F11" s="2" t="str">
        <f>IF(A11="","",SUMIFS(Inputs!C$2:C$200,Inputs!A$2:A$200,A11)-SUMIFS(Inputs!C$2:C$200,Inputs!A$2:A$200,A11,Inputs!D$2:D$200,"Hawaii"))</f>
        <v/>
      </c>
      <c r="G11" s="3" t="str">
        <f>IF(OR(A11="",N(B11)=0),"",(B11-F11)/B11)</f>
        <v/>
      </c>
      <c r="H11" t="str">
        <f>IF(A11="","",IF(N(D11)=0,"Possible: no imported ingredients","Qualify it: an imported ingredient"))</f>
        <v/>
      </c>
      <c r="I11" t="str">
        <f>IF(G11="","",IF(G11&gt;=0.51,"Yes","No"))</f>
        <v/>
      </c>
    </row>
    <row r="12">
      <c r="B12" s="2" t="n"/>
      <c r="C12" s="2" t="str">
        <f>IF(A12="","",SUMIFS(Inputs!C$2:C$200,Inputs!A$2:A$200,A12)-SUMIFS(Inputs!C$2:C$200,Inputs!A$2:A$200,A12,Inputs!B$2:B$200,"*bag*")-SUMIFS(Inputs!C$2:C$200,Inputs!A$2:A$200,A12,Inputs!B$2:B$200,"*jar*"))</f>
        <v/>
      </c>
      <c r="D12" s="2" t="str">
        <f>IF(A12="","",SUMIFS(Inputs!C$2:C$200,Inputs!A$2:A$200,A12,Inputs!E$2:E$200,"Yes"))</f>
        <v/>
      </c>
      <c r="E12" s="3" t="str">
        <f>IF(OR(A12="",N(C12)=0),"",D12/C12)</f>
        <v/>
      </c>
      <c r="F12" s="2" t="str">
        <f>IF(A12="","",SUMIFS(Inputs!C$2:C$200,Inputs!A$2:A$200,A12)-SUMIFS(Inputs!C$2:C$200,Inputs!A$2:A$200,A12,Inputs!D$2:D$200,"Hawaii"))</f>
        <v/>
      </c>
      <c r="G12" s="3" t="str">
        <f>IF(OR(A12="",N(B12)=0),"",(B12-F12)/B12)</f>
        <v/>
      </c>
      <c r="H12" t="str">
        <f>IF(A12="","",IF(N(D12)=0,"Possible: no imported ingredients","Qualify it: an imported ingredient"))</f>
        <v/>
      </c>
      <c r="I12" t="str">
        <f>IF(G12="","",IF(G12&gt;=0.51,"Yes","No"))</f>
        <v/>
      </c>
    </row>
    <row r="13">
      <c r="B13" s="2" t="n"/>
      <c r="C13" s="2" t="str">
        <f>IF(A13="","",SUMIFS(Inputs!C$2:C$200,Inputs!A$2:A$200,A13)-SUMIFS(Inputs!C$2:C$200,Inputs!A$2:A$200,A13,Inputs!B$2:B$200,"*bag*")-SUMIFS(Inputs!C$2:C$200,Inputs!A$2:A$200,A13,Inputs!B$2:B$200,"*jar*"))</f>
        <v/>
      </c>
      <c r="D13" s="2" t="str">
        <f>IF(A13="","",SUMIFS(Inputs!C$2:C$200,Inputs!A$2:A$200,A13,Inputs!E$2:E$200,"Yes"))</f>
        <v/>
      </c>
      <c r="E13" s="3" t="str">
        <f>IF(OR(A13="",N(C13)=0),"",D13/C13)</f>
        <v/>
      </c>
      <c r="F13" s="2" t="str">
        <f>IF(A13="","",SUMIFS(Inputs!C$2:C$200,Inputs!A$2:A$200,A13)-SUMIFS(Inputs!C$2:C$200,Inputs!A$2:A$200,A13,Inputs!D$2:D$200,"Hawaii"))</f>
        <v/>
      </c>
      <c r="G13" s="3" t="str">
        <f>IF(OR(A13="",N(B13)=0),"",(B13-F13)/B13)</f>
        <v/>
      </c>
      <c r="H13" t="str">
        <f>IF(A13="","",IF(N(D13)=0,"Possible: no imported ingredients","Qualify it: an imported ingredient"))</f>
        <v/>
      </c>
      <c r="I13" t="str">
        <f>IF(G13="","",IF(G13&gt;=0.51,"Yes","No"))</f>
        <v/>
      </c>
    </row>
    <row r="14">
      <c r="B14" s="2" t="n"/>
      <c r="C14" s="2" t="str">
        <f>IF(A14="","",SUMIFS(Inputs!C$2:C$200,Inputs!A$2:A$200,A14)-SUMIFS(Inputs!C$2:C$200,Inputs!A$2:A$200,A14,Inputs!B$2:B$200,"*bag*")-SUMIFS(Inputs!C$2:C$200,Inputs!A$2:A$200,A14,Inputs!B$2:B$200,"*jar*"))</f>
        <v/>
      </c>
      <c r="D14" s="2" t="str">
        <f>IF(A14="","",SUMIFS(Inputs!C$2:C$200,Inputs!A$2:A$200,A14,Inputs!E$2:E$200,"Yes"))</f>
        <v/>
      </c>
      <c r="E14" s="3" t="str">
        <f>IF(OR(A14="",N(C14)=0),"",D14/C14)</f>
        <v/>
      </c>
      <c r="F14" s="2" t="str">
        <f>IF(A14="","",SUMIFS(Inputs!C$2:C$200,Inputs!A$2:A$200,A14)-SUMIFS(Inputs!C$2:C$200,Inputs!A$2:A$200,A14,Inputs!D$2:D$200,"Hawaii"))</f>
        <v/>
      </c>
      <c r="G14" s="3" t="str">
        <f>IF(OR(A14="",N(B14)=0),"",(B14-F14)/B14)</f>
        <v/>
      </c>
      <c r="H14" t="str">
        <f>IF(A14="","",IF(N(D14)=0,"Possible: no imported ingredients","Qualify it: an imported ingredient"))</f>
        <v/>
      </c>
      <c r="I14" t="str">
        <f>IF(G14="","",IF(G14&gt;=0.51,"Yes","No"))</f>
        <v/>
      </c>
    </row>
    <row r="15">
      <c r="B15" s="2" t="n"/>
      <c r="C15" s="2" t="str">
        <f>IF(A15="","",SUMIFS(Inputs!C$2:C$200,Inputs!A$2:A$200,A15)-SUMIFS(Inputs!C$2:C$200,Inputs!A$2:A$200,A15,Inputs!B$2:B$200,"*bag*")-SUMIFS(Inputs!C$2:C$200,Inputs!A$2:A$200,A15,Inputs!B$2:B$200,"*jar*"))</f>
        <v/>
      </c>
      <c r="D15" s="2" t="str">
        <f>IF(A15="","",SUMIFS(Inputs!C$2:C$200,Inputs!A$2:A$200,A15,Inputs!E$2:E$200,"Yes"))</f>
        <v/>
      </c>
      <c r="E15" s="3" t="str">
        <f>IF(OR(A15="",N(C15)=0),"",D15/C15)</f>
        <v/>
      </c>
      <c r="F15" s="2" t="str">
        <f>IF(A15="","",SUMIFS(Inputs!C$2:C$200,Inputs!A$2:A$200,A15)-SUMIFS(Inputs!C$2:C$200,Inputs!A$2:A$200,A15,Inputs!D$2:D$200,"Hawaii"))</f>
        <v/>
      </c>
      <c r="G15" s="3" t="str">
        <f>IF(OR(A15="",N(B15)=0),"",(B15-F15)/B15)</f>
        <v/>
      </c>
      <c r="H15" t="str">
        <f>IF(A15="","",IF(N(D15)=0,"Possible: no imported ingredients","Qualify it: an imported ingredient"))</f>
        <v/>
      </c>
      <c r="I15" t="str">
        <f>IF(G15="","",IF(G15&gt;=0.51,"Yes","No"))</f>
        <v/>
      </c>
    </row>
    <row r="16">
      <c r="B16" s="2" t="n"/>
      <c r="C16" s="2" t="str">
        <f>IF(A16="","",SUMIFS(Inputs!C$2:C$200,Inputs!A$2:A$200,A16)-SUMIFS(Inputs!C$2:C$200,Inputs!A$2:A$200,A16,Inputs!B$2:B$200,"*bag*")-SUMIFS(Inputs!C$2:C$200,Inputs!A$2:A$200,A16,Inputs!B$2:B$200,"*jar*"))</f>
        <v/>
      </c>
      <c r="D16" s="2" t="str">
        <f>IF(A16="","",SUMIFS(Inputs!C$2:C$200,Inputs!A$2:A$200,A16,Inputs!E$2:E$200,"Yes"))</f>
        <v/>
      </c>
      <c r="E16" s="3" t="str">
        <f>IF(OR(A16="",N(C16)=0),"",D16/C16)</f>
        <v/>
      </c>
      <c r="F16" s="2" t="str">
        <f>IF(A16="","",SUMIFS(Inputs!C$2:C$200,Inputs!A$2:A$200,A16)-SUMIFS(Inputs!C$2:C$200,Inputs!A$2:A$200,A16,Inputs!D$2:D$200,"Hawaii"))</f>
        <v/>
      </c>
      <c r="G16" s="3" t="str">
        <f>IF(OR(A16="",N(B16)=0),"",(B16-F16)/B16)</f>
        <v/>
      </c>
      <c r="H16" t="str">
        <f>IF(A16="","",IF(N(D16)=0,"Possible: no imported ingredients","Qualify it: an imported ingredient"))</f>
        <v/>
      </c>
      <c r="I16" t="str">
        <f>IF(G16="","",IF(G16&gt;=0.51,"Yes","No"))</f>
        <v/>
      </c>
    </row>
    <row r="17">
      <c r="B17" s="2" t="n"/>
      <c r="C17" s="2" t="str">
        <f>IF(A17="","",SUMIFS(Inputs!C$2:C$200,Inputs!A$2:A$200,A17)-SUMIFS(Inputs!C$2:C$200,Inputs!A$2:A$200,A17,Inputs!B$2:B$200,"*bag*")-SUMIFS(Inputs!C$2:C$200,Inputs!A$2:A$200,A17,Inputs!B$2:B$200,"*jar*"))</f>
        <v/>
      </c>
      <c r="D17" s="2" t="str">
        <f>IF(A17="","",SUMIFS(Inputs!C$2:C$200,Inputs!A$2:A$200,A17,Inputs!E$2:E$200,"Yes"))</f>
        <v/>
      </c>
      <c r="E17" s="3" t="str">
        <f>IF(OR(A17="",N(C17)=0),"",D17/C17)</f>
        <v/>
      </c>
      <c r="F17" s="2" t="str">
        <f>IF(A17="","",SUMIFS(Inputs!C$2:C$200,Inputs!A$2:A$200,A17)-SUMIFS(Inputs!C$2:C$200,Inputs!A$2:A$200,A17,Inputs!D$2:D$200,"Hawaii"))</f>
        <v/>
      </c>
      <c r="G17" s="3" t="str">
        <f>IF(OR(A17="",N(B17)=0),"",(B17-F17)/B17)</f>
        <v/>
      </c>
      <c r="H17" t="str">
        <f>IF(A17="","",IF(N(D17)=0,"Possible: no imported ingredients","Qualify it: an imported ingredient"))</f>
        <v/>
      </c>
      <c r="I17" t="str">
        <f>IF(G17="","",IF(G17&gt;=0.51,"Yes","No"))</f>
        <v/>
      </c>
    </row>
    <row r="18">
      <c r="B18" s="2" t="n"/>
      <c r="C18" s="2" t="str">
        <f>IF(A18="","",SUMIFS(Inputs!C$2:C$200,Inputs!A$2:A$200,A18)-SUMIFS(Inputs!C$2:C$200,Inputs!A$2:A$200,A18,Inputs!B$2:B$200,"*bag*")-SUMIFS(Inputs!C$2:C$200,Inputs!A$2:A$200,A18,Inputs!B$2:B$200,"*jar*"))</f>
        <v/>
      </c>
      <c r="D18" s="2" t="str">
        <f>IF(A18="","",SUMIFS(Inputs!C$2:C$200,Inputs!A$2:A$200,A18,Inputs!E$2:E$200,"Yes"))</f>
        <v/>
      </c>
      <c r="E18" s="3" t="str">
        <f>IF(OR(A18="",N(C18)=0),"",D18/C18)</f>
        <v/>
      </c>
      <c r="F18" s="2" t="str">
        <f>IF(A18="","",SUMIFS(Inputs!C$2:C$200,Inputs!A$2:A$200,A18)-SUMIFS(Inputs!C$2:C$200,Inputs!A$2:A$200,A18,Inputs!D$2:D$200,"Hawaii"))</f>
        <v/>
      </c>
      <c r="G18" s="3" t="str">
        <f>IF(OR(A18="",N(B18)=0),"",(B18-F18)/B18)</f>
        <v/>
      </c>
      <c r="H18" t="str">
        <f>IF(A18="","",IF(N(D18)=0,"Possible: no imported ingredients","Qualify it: an imported ingredient"))</f>
        <v/>
      </c>
      <c r="I18" t="str">
        <f>IF(G18="","",IF(G18&gt;=0.51,"Yes","No"))</f>
        <v/>
      </c>
    </row>
    <row r="19">
      <c r="B19" s="2" t="n"/>
      <c r="C19" s="2" t="str">
        <f>IF(A19="","",SUMIFS(Inputs!C$2:C$200,Inputs!A$2:A$200,A19)-SUMIFS(Inputs!C$2:C$200,Inputs!A$2:A$200,A19,Inputs!B$2:B$200,"*bag*")-SUMIFS(Inputs!C$2:C$200,Inputs!A$2:A$200,A19,Inputs!B$2:B$200,"*jar*"))</f>
        <v/>
      </c>
      <c r="D19" s="2" t="str">
        <f>IF(A19="","",SUMIFS(Inputs!C$2:C$200,Inputs!A$2:A$200,A19,Inputs!E$2:E$200,"Yes"))</f>
        <v/>
      </c>
      <c r="E19" s="3" t="str">
        <f>IF(OR(A19="",N(C19)=0),"",D19/C19)</f>
        <v/>
      </c>
      <c r="F19" s="2" t="str">
        <f>IF(A19="","",SUMIFS(Inputs!C$2:C$200,Inputs!A$2:A$200,A19)-SUMIFS(Inputs!C$2:C$200,Inputs!A$2:A$200,A19,Inputs!D$2:D$200,"Hawaii"))</f>
        <v/>
      </c>
      <c r="G19" s="3" t="str">
        <f>IF(OR(A19="",N(B19)=0),"",(B19-F19)/B19)</f>
        <v/>
      </c>
      <c r="H19" t="str">
        <f>IF(A19="","",IF(N(D19)=0,"Possible: no imported ingredients","Qualify it: an imported ingredient"))</f>
        <v/>
      </c>
      <c r="I19" t="str">
        <f>IF(G19="","",IF(G19&gt;=0.51,"Yes","No"))</f>
        <v/>
      </c>
    </row>
    <row r="20">
      <c r="B20" s="2" t="n"/>
      <c r="C20" s="2" t="str">
        <f>IF(A20="","",SUMIFS(Inputs!C$2:C$200,Inputs!A$2:A$200,A20)-SUMIFS(Inputs!C$2:C$200,Inputs!A$2:A$200,A20,Inputs!B$2:B$200,"*bag*")-SUMIFS(Inputs!C$2:C$200,Inputs!A$2:A$200,A20,Inputs!B$2:B$200,"*jar*"))</f>
        <v/>
      </c>
      <c r="D20" s="2" t="str">
        <f>IF(A20="","",SUMIFS(Inputs!C$2:C$200,Inputs!A$2:A$200,A20,Inputs!E$2:E$200,"Yes"))</f>
        <v/>
      </c>
      <c r="E20" s="3" t="str">
        <f>IF(OR(A20="",N(C20)=0),"",D20/C20)</f>
        <v/>
      </c>
      <c r="F20" s="2" t="str">
        <f>IF(A20="","",SUMIFS(Inputs!C$2:C$200,Inputs!A$2:A$200,A20)-SUMIFS(Inputs!C$2:C$200,Inputs!A$2:A$200,A20,Inputs!D$2:D$200,"Hawaii"))</f>
        <v/>
      </c>
      <c r="G20" s="3" t="str">
        <f>IF(OR(A20="",N(B20)=0),"",(B20-F20)/B20)</f>
        <v/>
      </c>
      <c r="H20" t="str">
        <f>IF(A20="","",IF(N(D20)=0,"Possible: no imported ingredients","Qualify it: an imported ingredient"))</f>
        <v/>
      </c>
      <c r="I20" t="str">
        <f>IF(G20="","",IF(G20&gt;=0.51,"Yes","No"))</f>
        <v/>
      </c>
    </row>
    <row r="21"/>
    <row r="22"/>
    <row r="23">
      <c r="A23" s="4" t="inlineStr">
        <is>
          <t>An unqualified Made in USA claim needs final processing and all significant processing in the US, and all or virtually all ingredients made and sourced in the US (16 CFR 323.2). Hawaii: a perishable product labeled made, produced or processed in Hawaii has at least 51% of its wholesale value added in the State (HRS 486-119(b)). This sheet counts packaging out of the ingredient share and estimates Hawaii value added as the wholesale price less inputs from outside Hawaii; ask the agency how it counts.</t>
        </is>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5" t="inlineStr">
        <is>
          <t>Made in USA and Made in Hawaii: an origin claim checker</t>
        </is>
      </c>
    </row>
    <row r="2" ht="15" customHeight="1">
      <c r="A2" s="6" t="inlineStr">
        <is>
          <t>From the article: https://www.tarostack.com/articles/made-in-usa-food-label</t>
        </is>
      </c>
    </row>
    <row r="3" ht="15" customHeight="1">
      <c r="A3" s="6" t="inlineStr"/>
    </row>
    <row r="4" ht="15" customHeight="1">
      <c r="A4" s="6" t="inlineStr">
        <is>
          <t>The example is the article's made-up Oʻahu taro business, checking its chips and guava jam.</t>
        </is>
      </c>
    </row>
    <row r="5" ht="30" customHeight="1">
      <c r="A5" s="6" t="inlineStr">
        <is>
          <t>Inputs: each product's inputs with their cost, where they come from, and whether they're imported.</t>
        </is>
      </c>
    </row>
    <row r="6" ht="45" customHeight="1">
      <c r="A6" s="6" t="inlineStr">
        <is>
          <t>Claims: the imported share of the ingredients by cost, the value added in Hawaii as a share of the wholesale price, and what that means for an unqualified Made in USA claim and a Made in Hawaii claim.</t>
        </is>
      </c>
    </row>
    <row r="7" ht="15" customHeight="1">
      <c r="A7" s="6" t="inlineStr"/>
    </row>
    <row r="8" ht="15" customHeight="1">
      <c r="A8" s="6" t="inlineStr">
        <is>
          <t>Works in Excel (2010 and later), Google Sheets, LibreOffice and Numbers. No macros.</t>
        </is>
      </c>
    </row>
    <row r="9" ht="30" customHeight="1">
      <c r="A9" s="6"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