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'Ingredients'!$1:$1</definedName>
    <definedName name="_xlnm.Print_Titles" localSheetId="1">'Products'!$1:$1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vertical="center" wrapText="1"/>
    </xf>
    <xf numFmtId="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tabSelected="1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Home state</t>
        </is>
      </c>
      <c r="B1" s="2" t="inlineStr">
        <is>
          <t>Minnesota</t>
        </is>
      </c>
    </row>
    <row r="2">
      <c r="A2" s="1" t="inlineStr">
        <is>
          <t>State program share</t>
        </is>
      </c>
      <c r="B2" s="3" t="n">
        <v>0.8</v>
      </c>
    </row>
    <row r="3"/>
    <row r="4">
      <c r="A4" s="1" t="inlineStr">
        <is>
          <t>Product</t>
        </is>
      </c>
      <c r="B4" s="1" t="inlineStr">
        <is>
          <t>Ingredient</t>
        </is>
      </c>
      <c r="C4" s="1" t="inlineStr">
        <is>
          <t>Weight (g)</t>
        </is>
      </c>
      <c r="D4" s="1" t="inlineStr">
        <is>
          <t>Grown in</t>
        </is>
      </c>
      <c r="E4" s="1" t="inlineStr">
        <is>
          <t>Miles traveled</t>
        </is>
      </c>
    </row>
    <row r="5">
      <c r="A5" t="inlineStr">
        <is>
          <t>Strawberry jam</t>
        </is>
      </c>
      <c r="B5" t="inlineStr">
        <is>
          <t>Strawberries</t>
        </is>
      </c>
      <c r="C5" t="n">
        <v>500</v>
      </c>
      <c r="D5" t="inlineStr">
        <is>
          <t>Minnesota</t>
        </is>
      </c>
      <c r="E5" t="n">
        <v>40</v>
      </c>
    </row>
    <row r="6">
      <c r="A6" t="inlineStr">
        <is>
          <t>Strawberry jam</t>
        </is>
      </c>
      <c r="B6" t="inlineStr">
        <is>
          <t>Beet sugar</t>
        </is>
      </c>
      <c r="C6" t="n">
        <v>420</v>
      </c>
      <c r="D6" t="inlineStr">
        <is>
          <t>Minnesota</t>
        </is>
      </c>
      <c r="E6" t="n">
        <v>180</v>
      </c>
    </row>
    <row r="7">
      <c r="A7" t="inlineStr">
        <is>
          <t>Strawberry jam</t>
        </is>
      </c>
      <c r="B7" t="inlineStr">
        <is>
          <t>Lemon juice</t>
        </is>
      </c>
      <c r="C7" t="n">
        <v>30</v>
      </c>
      <c r="D7" t="inlineStr">
        <is>
          <t>California</t>
        </is>
      </c>
      <c r="E7" t="n">
        <v>1900</v>
      </c>
    </row>
    <row r="8">
      <c r="A8" t="inlineStr">
        <is>
          <t>Strawberry jam</t>
        </is>
      </c>
      <c r="B8" t="inlineStr">
        <is>
          <t>Pectin</t>
        </is>
      </c>
      <c r="C8" t="n">
        <v>10</v>
      </c>
      <c r="D8" t="inlineStr">
        <is>
          <t>Mexico</t>
        </is>
      </c>
      <c r="E8" t="n">
        <v>1700</v>
      </c>
    </row>
    <row r="9">
      <c r="A9" t="inlineStr">
        <is>
          <t>Maple oat granola</t>
        </is>
      </c>
      <c r="B9" t="inlineStr">
        <is>
          <t>Rolled oats</t>
        </is>
      </c>
      <c r="C9" t="n">
        <v>450</v>
      </c>
      <c r="D9" t="inlineStr">
        <is>
          <t>Minnesota</t>
        </is>
      </c>
      <c r="E9" t="n">
        <v>120</v>
      </c>
    </row>
    <row r="10">
      <c r="A10" t="inlineStr">
        <is>
          <t>Maple oat granola</t>
        </is>
      </c>
      <c r="B10" t="inlineStr">
        <is>
          <t>Maple syrup</t>
        </is>
      </c>
      <c r="C10" t="n">
        <v>140</v>
      </c>
      <c r="D10" t="inlineStr">
        <is>
          <t>Minnesota</t>
        </is>
      </c>
      <c r="E10" t="n">
        <v>210</v>
      </c>
    </row>
    <row r="11">
      <c r="A11" t="inlineStr">
        <is>
          <t>Maple oat granola</t>
        </is>
      </c>
      <c r="B11" t="inlineStr">
        <is>
          <t>Sunflower oil</t>
        </is>
      </c>
      <c r="C11" t="n">
        <v>90</v>
      </c>
      <c r="D11" t="inlineStr">
        <is>
          <t>North Dakota</t>
        </is>
      </c>
      <c r="E11" t="n">
        <v>330</v>
      </c>
    </row>
    <row r="12">
      <c r="A12" t="inlineStr">
        <is>
          <t>Maple oat granola</t>
        </is>
      </c>
      <c r="B12" t="inlineStr">
        <is>
          <t>Almonds</t>
        </is>
      </c>
      <c r="C12" t="n">
        <v>120</v>
      </c>
      <c r="D12" t="inlineStr">
        <is>
          <t>California</t>
        </is>
      </c>
      <c r="E12" t="n">
        <v>1900</v>
      </c>
    </row>
    <row r="13">
      <c r="A13" t="inlineStr">
        <is>
          <t>Maple oat granola</t>
        </is>
      </c>
      <c r="B13" t="inlineStr">
        <is>
          <t>Salt</t>
        </is>
      </c>
      <c r="C13" t="n">
        <v>5</v>
      </c>
      <c r="D13" t="inlineStr">
        <is>
          <t>Kansas</t>
        </is>
      </c>
      <c r="E13" t="n">
        <v>600</v>
      </c>
    </row>
    <row r="14">
      <c r="A14" t="inlineStr">
        <is>
          <t>Ground beef</t>
        </is>
      </c>
      <c r="B14" t="inlineStr">
        <is>
          <t>Beef</t>
        </is>
      </c>
      <c r="C14" t="n">
        <v>1000</v>
      </c>
      <c r="D14" t="inlineStr">
        <is>
          <t>Minnesota</t>
        </is>
      </c>
      <c r="E14" t="n">
        <v>60</v>
      </c>
    </row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>
      <c r="A56" s="4" t="inlineStr">
        <is>
          <t>Weigh what's in the recipe, not what's on the label. Water and salt can be left out if your program says so.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 ht="30" customHeight="1">
      <c r="A1" s="5" t="inlineStr">
        <is>
          <t>Product</t>
        </is>
      </c>
      <c r="B1" s="5" t="inlineStr">
        <is>
          <t>Total weight (g)</t>
        </is>
      </c>
      <c r="C1" s="5" t="inlineStr">
        <is>
          <t>Grown in the home state</t>
        </is>
      </c>
      <c r="D1" s="5" t="inlineStr">
        <is>
          <t>From under 400 miles</t>
        </is>
      </c>
      <c r="E1" s="5" t="inlineStr">
        <is>
          <t>Meets the state program share?</t>
        </is>
      </c>
    </row>
    <row r="2">
      <c r="A2" t="inlineStr">
        <is>
          <t>Strawberry jam</t>
        </is>
      </c>
      <c r="B2">
        <f>SUMIF(Ingredients!$A$5:$A$54,A2,Ingredients!$C$5:$C$54)</f>
        <v>960</v>
      </c>
      <c r="C2" s="6">
        <f>IF(N(B2)=0,"",SUMIFS(Ingredients!$C$5:$C$54,Ingredients!$A$5:$A$54,A2,Ingredients!$D$5:$D$54,Ingredients!$B$1)/B2)</f>
        <v>0.958333333333333</v>
      </c>
      <c r="D2" s="6">
        <f>IF(N(B2)=0,"",SUMIFS(Ingredients!$C$5:$C$54,Ingredients!$A$5:$A$54,A2,Ingredients!$E$5:$E$54,"&lt;400")/B2)</f>
        <v>0.958333333333333</v>
      </c>
      <c r="E2" t="str">
        <f>IF(C2="","",IF(C2&gt;=Ingredients!$B$2,"Yes","No"))</f>
        <v>Yes</v>
      </c>
    </row>
    <row r="3">
      <c r="A3" t="inlineStr">
        <is>
          <t>Maple oat granola</t>
        </is>
      </c>
      <c r="B3">
        <f>SUMIF(Ingredients!$A$5:$A$54,A3,Ingredients!$C$5:$C$54)</f>
        <v>805</v>
      </c>
      <c r="C3" s="6">
        <f>IF(N(B3)=0,"",SUMIFS(Ingredients!$C$5:$C$54,Ingredients!$A$5:$A$54,A3,Ingredients!$D$5:$D$54,Ingredients!$B$1)/B3)</f>
        <v>0.732919254658385</v>
      </c>
      <c r="D3" s="6">
        <f>IF(N(B3)=0,"",SUMIFS(Ingredients!$C$5:$C$54,Ingredients!$A$5:$A$54,A3,Ingredients!$E$5:$E$54,"&lt;400")/B3)</f>
        <v>0.84472049689441</v>
      </c>
      <c r="E3" t="str">
        <f>IF(C3="","",IF(C3&gt;=Ingredients!$B$2,"Yes","No"))</f>
        <v>No</v>
      </c>
    </row>
    <row r="4">
      <c r="A4" t="inlineStr">
        <is>
          <t>Ground beef</t>
        </is>
      </c>
      <c r="B4">
        <f>SUMIF(Ingredients!$A$5:$A$54,A4,Ingredients!$C$5:$C$54)</f>
        <v>1000</v>
      </c>
      <c r="C4" s="6">
        <f>IF(N(B4)=0,"",SUMIFS(Ingredients!$C$5:$C$54,Ingredients!$A$5:$A$54,A4,Ingredients!$D$5:$D$54,Ingredients!$B$1)/B4)</f>
        <v>1</v>
      </c>
      <c r="D4" s="6">
        <f>IF(N(B4)=0,"",SUMIFS(Ingredients!$C$5:$C$54,Ingredients!$A$5:$A$54,A4,Ingredients!$E$5:$E$54,"&lt;400")/B4)</f>
        <v>1</v>
      </c>
      <c r="E4" t="str">
        <f>IF(C4="","",IF(C4&gt;=Ingredients!$B$2,"Yes","No"))</f>
        <v>Yes</v>
      </c>
    </row>
    <row r="5">
      <c r="B5" t="str">
        <f>IF(A5="","",SUMIF(Ingredients!$A$5:$A$54,A5,Ingredients!$C$5:$C$54))</f>
        <v/>
      </c>
      <c r="C5" s="6" t="str">
        <f>IF(OR(A5="",N(B5)=0),"",SUMIFS(Ingredients!$C$5:$C$54,Ingredients!$A$5:$A$54,A5,Ingredients!$D$5:$D$54,Ingredients!$B$1)/B5)</f>
        <v/>
      </c>
      <c r="D5" s="6" t="str">
        <f>IF(OR(A5="",N(B5)=0),"",SUMIFS(Ingredients!$C$5:$C$54,Ingredients!$A$5:$A$54,A5,Ingredients!$E$5:$E$54,"&lt;400")/B5)</f>
        <v/>
      </c>
      <c r="E5" t="str">
        <f>IF(C5="","",IF(C5&gt;=Ingredients!$B$2,"Yes","No"))</f>
        <v/>
      </c>
    </row>
    <row r="6">
      <c r="B6" t="str">
        <f>IF(A6="","",SUMIF(Ingredients!$A$5:$A$54,A6,Ingredients!$C$5:$C$54))</f>
        <v/>
      </c>
      <c r="C6" s="6" t="str">
        <f>IF(OR(A6="",N(B6)=0),"",SUMIFS(Ingredients!$C$5:$C$54,Ingredients!$A$5:$A$54,A6,Ingredients!$D$5:$D$54,Ingredients!$B$1)/B6)</f>
        <v/>
      </c>
      <c r="D6" s="6" t="str">
        <f>IF(OR(A6="",N(B6)=0),"",SUMIFS(Ingredients!$C$5:$C$54,Ingredients!$A$5:$A$54,A6,Ingredients!$E$5:$E$54,"&lt;400")/B6)</f>
        <v/>
      </c>
      <c r="E6" t="str">
        <f>IF(C6="","",IF(C6&gt;=Ingredients!$B$2,"Yes","No"))</f>
        <v/>
      </c>
    </row>
    <row r="7">
      <c r="B7" t="str">
        <f>IF(A7="","",SUMIF(Ingredients!$A$5:$A$54,A7,Ingredients!$C$5:$C$54))</f>
        <v/>
      </c>
      <c r="C7" s="6" t="str">
        <f>IF(OR(A7="",N(B7)=0),"",SUMIFS(Ingredients!$C$5:$C$54,Ingredients!$A$5:$A$54,A7,Ingredients!$D$5:$D$54,Ingredients!$B$1)/B7)</f>
        <v/>
      </c>
      <c r="D7" s="6" t="str">
        <f>IF(OR(A7="",N(B7)=0),"",SUMIFS(Ingredients!$C$5:$C$54,Ingredients!$A$5:$A$54,A7,Ingredients!$E$5:$E$54,"&lt;400")/B7)</f>
        <v/>
      </c>
      <c r="E7" t="str">
        <f>IF(C7="","",IF(C7&gt;=Ingredients!$B$2,"Yes","No"))</f>
        <v/>
      </c>
    </row>
    <row r="8">
      <c r="B8" t="str">
        <f>IF(A8="","",SUMIF(Ingredients!$A$5:$A$54,A8,Ingredients!$C$5:$C$54))</f>
        <v/>
      </c>
      <c r="C8" s="6" t="str">
        <f>IF(OR(A8="",N(B8)=0),"",SUMIFS(Ingredients!$C$5:$C$54,Ingredients!$A$5:$A$54,A8,Ingredients!$D$5:$D$54,Ingredients!$B$1)/B8)</f>
        <v/>
      </c>
      <c r="D8" s="6" t="str">
        <f>IF(OR(A8="",N(B8)=0),"",SUMIFS(Ingredients!$C$5:$C$54,Ingredients!$A$5:$A$54,A8,Ingredients!$E$5:$E$54,"&lt;400")/B8)</f>
        <v/>
      </c>
      <c r="E8" t="str">
        <f>IF(C8="","",IF(C8&gt;=Ingredients!$B$2,"Yes","No"))</f>
        <v/>
      </c>
    </row>
    <row r="9">
      <c r="B9" t="str">
        <f>IF(A9="","",SUMIF(Ingredients!$A$5:$A$54,A9,Ingredients!$C$5:$C$54))</f>
        <v/>
      </c>
      <c r="C9" s="6" t="str">
        <f>IF(OR(A9="",N(B9)=0),"",SUMIFS(Ingredients!$C$5:$C$54,Ingredients!$A$5:$A$54,A9,Ingredients!$D$5:$D$54,Ingredients!$B$1)/B9)</f>
        <v/>
      </c>
      <c r="D9" s="6" t="str">
        <f>IF(OR(A9="",N(B9)=0),"",SUMIFS(Ingredients!$C$5:$C$54,Ingredients!$A$5:$A$54,A9,Ingredients!$E$5:$E$54,"&lt;400")/B9)</f>
        <v/>
      </c>
      <c r="E9" t="str">
        <f>IF(C9="","",IF(C9&gt;=Ingredients!$B$2,"Yes","No"))</f>
        <v/>
      </c>
    </row>
    <row r="10">
      <c r="B10" t="str">
        <f>IF(A10="","",SUMIF(Ingredients!$A$5:$A$54,A10,Ingredients!$C$5:$C$54))</f>
        <v/>
      </c>
      <c r="C10" s="6" t="str">
        <f>IF(OR(A10="",N(B10)=0),"",SUMIFS(Ingredients!$C$5:$C$54,Ingredients!$A$5:$A$54,A10,Ingredients!$D$5:$D$54,Ingredients!$B$1)/B10)</f>
        <v/>
      </c>
      <c r="D10" s="6" t="str">
        <f>IF(OR(A10="",N(B10)=0),"",SUMIFS(Ingredients!$C$5:$C$54,Ingredients!$A$5:$A$54,A10,Ingredients!$E$5:$E$54,"&lt;400")/B10)</f>
        <v/>
      </c>
      <c r="E10" t="str">
        <f>IF(C10="","",IF(C10&gt;=Ingredients!$B$2,"Yes","No"))</f>
        <v/>
      </c>
    </row>
    <row r="11">
      <c r="B11" t="str">
        <f>IF(A11="","",SUMIF(Ingredients!$A$5:$A$54,A11,Ingredients!$C$5:$C$54))</f>
        <v/>
      </c>
      <c r="C11" s="6" t="str">
        <f>IF(OR(A11="",N(B11)=0),"",SUMIFS(Ingredients!$C$5:$C$54,Ingredients!$A$5:$A$54,A11,Ingredients!$D$5:$D$54,Ingredients!$B$1)/B11)</f>
        <v/>
      </c>
      <c r="D11" s="6" t="str">
        <f>IF(OR(A11="",N(B11)=0),"",SUMIFS(Ingredients!$C$5:$C$54,Ingredients!$A$5:$A$54,A11,Ingredients!$E$5:$E$54,"&lt;400")/B11)</f>
        <v/>
      </c>
      <c r="E11" t="str">
        <f>IF(C11="","",IF(C11&gt;=Ingredients!$B$2,"Yes","No"))</f>
        <v/>
      </c>
    </row>
    <row r="12">
      <c r="B12" t="str">
        <f>IF(A12="","",SUMIF(Ingredients!$A$5:$A$54,A12,Ingredients!$C$5:$C$54))</f>
        <v/>
      </c>
      <c r="C12" s="6" t="str">
        <f>IF(OR(A12="",N(B12)=0),"",SUMIFS(Ingredients!$C$5:$C$54,Ingredients!$A$5:$A$54,A12,Ingredients!$D$5:$D$54,Ingredients!$B$1)/B12)</f>
        <v/>
      </c>
      <c r="D12" s="6" t="str">
        <f>IF(OR(A12="",N(B12)=0),"",SUMIFS(Ingredients!$C$5:$C$54,Ingredients!$A$5:$A$54,A12,Ingredients!$E$5:$E$54,"&lt;400")/B12)</f>
        <v/>
      </c>
      <c r="E12" t="str">
        <f>IF(C12="","",IF(C12&gt;=Ingredients!$B$2,"Yes","No"))</f>
        <v/>
      </c>
    </row>
    <row r="13">
      <c r="B13" t="str">
        <f>IF(A13="","",SUMIF(Ingredients!$A$5:$A$54,A13,Ingredients!$C$5:$C$54))</f>
        <v/>
      </c>
      <c r="C13" s="6" t="str">
        <f>IF(OR(A13="",N(B13)=0),"",SUMIFS(Ingredients!$C$5:$C$54,Ingredients!$A$5:$A$54,A13,Ingredients!$D$5:$D$54,Ingredients!$B$1)/B13)</f>
        <v/>
      </c>
      <c r="D13" s="6" t="str">
        <f>IF(OR(A13="",N(B13)=0),"",SUMIFS(Ingredients!$C$5:$C$54,Ingredients!$A$5:$A$54,A13,Ingredients!$E$5:$E$54,"&lt;400")/B13)</f>
        <v/>
      </c>
      <c r="E13" t="str">
        <f>IF(C13="","",IF(C13&gt;=Ingredients!$B$2,"Yes","No"))</f>
        <v/>
      </c>
    </row>
    <row r="14">
      <c r="B14" t="str">
        <f>IF(A14="","",SUMIF(Ingredients!$A$5:$A$54,A14,Ingredients!$C$5:$C$54))</f>
        <v/>
      </c>
      <c r="C14" s="6" t="str">
        <f>IF(OR(A14="",N(B14)=0),"",SUMIFS(Ingredients!$C$5:$C$54,Ingredients!$A$5:$A$54,A14,Ingredients!$D$5:$D$54,Ingredients!$B$1)/B14)</f>
        <v/>
      </c>
      <c r="D14" s="6" t="str">
        <f>IF(OR(A14="",N(B14)=0),"",SUMIFS(Ingredients!$C$5:$C$54,Ingredients!$A$5:$A$54,A14,Ingredients!$E$5:$E$54,"&lt;400")/B14)</f>
        <v/>
      </c>
      <c r="E14" t="str">
        <f>IF(C14="","",IF(C14&gt;=Ingredients!$B$2,"Yes","No"))</f>
        <v/>
      </c>
    </row>
    <row r="15">
      <c r="B15" t="str">
        <f>IF(A15="","",SUMIF(Ingredients!$A$5:$A$54,A15,Ingredients!$C$5:$C$54))</f>
        <v/>
      </c>
      <c r="C15" s="6" t="str">
        <f>IF(OR(A15="",N(B15)=0),"",SUMIFS(Ingredients!$C$5:$C$54,Ingredients!$A$5:$A$54,A15,Ingredients!$D$5:$D$54,Ingredients!$B$1)/B15)</f>
        <v/>
      </c>
      <c r="D15" s="6" t="str">
        <f>IF(OR(A15="",N(B15)=0),"",SUMIFS(Ingredients!$C$5:$C$54,Ingredients!$A$5:$A$54,A15,Ingredients!$E$5:$E$54,"&lt;400")/B15)</f>
        <v/>
      </c>
      <c r="E15" t="str">
        <f>IF(C15="","",IF(C15&gt;=Ingredients!$B$2,"Yes","No"))</f>
        <v/>
      </c>
    </row>
    <row r="16">
      <c r="B16" t="str">
        <f>IF(A16="","",SUMIF(Ingredients!$A$5:$A$54,A16,Ingredients!$C$5:$C$54))</f>
        <v/>
      </c>
      <c r="C16" s="6" t="str">
        <f>IF(OR(A16="",N(B16)=0),"",SUMIFS(Ingredients!$C$5:$C$54,Ingredients!$A$5:$A$54,A16,Ingredients!$D$5:$D$54,Ingredients!$B$1)/B16)</f>
        <v/>
      </c>
      <c r="D16" s="6" t="str">
        <f>IF(OR(A16="",N(B16)=0),"",SUMIFS(Ingredients!$C$5:$C$54,Ingredients!$A$5:$A$54,A16,Ingredients!$E$5:$E$54,"&lt;400")/B16)</f>
        <v/>
      </c>
      <c r="E16" t="str">
        <f>IF(C16="","",IF(C16&gt;=Ingredients!$B$2,"Yes","No"))</f>
        <v/>
      </c>
    </row>
    <row r="17">
      <c r="B17" t="str">
        <f>IF(A17="","",SUMIF(Ingredients!$A$5:$A$54,A17,Ingredients!$C$5:$C$54))</f>
        <v/>
      </c>
      <c r="C17" s="6" t="str">
        <f>IF(OR(A17="",N(B17)=0),"",SUMIFS(Ingredients!$C$5:$C$54,Ingredients!$A$5:$A$54,A17,Ingredients!$D$5:$D$54,Ingredients!$B$1)/B17)</f>
        <v/>
      </c>
      <c r="D17" s="6" t="str">
        <f>IF(OR(A17="",N(B17)=0),"",SUMIFS(Ingredients!$C$5:$C$54,Ingredients!$A$5:$A$54,A17,Ingredients!$E$5:$E$54,"&lt;400")/B17)</f>
        <v/>
      </c>
      <c r="E17" t="str">
        <f>IF(C17="","",IF(C17&gt;=Ingredients!$B$2,"Yes","No"))</f>
        <v/>
      </c>
    </row>
    <row r="18">
      <c r="B18" t="str">
        <f>IF(A18="","",SUMIF(Ingredients!$A$5:$A$54,A18,Ingredients!$C$5:$C$54))</f>
        <v/>
      </c>
      <c r="C18" s="6" t="str">
        <f>IF(OR(A18="",N(B18)=0),"",SUMIFS(Ingredients!$C$5:$C$54,Ingredients!$A$5:$A$54,A18,Ingredients!$D$5:$D$54,Ingredients!$B$1)/B18)</f>
        <v/>
      </c>
      <c r="D18" s="6" t="str">
        <f>IF(OR(A18="",N(B18)=0),"",SUMIFS(Ingredients!$C$5:$C$54,Ingredients!$A$5:$A$54,A18,Ingredients!$E$5:$E$54,"&lt;400")/B18)</f>
        <v/>
      </c>
      <c r="E18" t="str">
        <f>IF(C18="","",IF(C18&gt;=Ingredients!$B$2,"Yes","No"))</f>
        <v/>
      </c>
    </row>
    <row r="19">
      <c r="B19" t="str">
        <f>IF(A19="","",SUMIF(Ingredients!$A$5:$A$54,A19,Ingredients!$C$5:$C$54))</f>
        <v/>
      </c>
      <c r="C19" s="6" t="str">
        <f>IF(OR(A19="",N(B19)=0),"",SUMIFS(Ingredients!$C$5:$C$54,Ingredients!$A$5:$A$54,A19,Ingredients!$D$5:$D$54,Ingredients!$B$1)/B19)</f>
        <v/>
      </c>
      <c r="D19" s="6" t="str">
        <f>IF(OR(A19="",N(B19)=0),"",SUMIFS(Ingredients!$C$5:$C$54,Ingredients!$A$5:$A$54,A19,Ingredients!$E$5:$E$54,"&lt;400")/B19)</f>
        <v/>
      </c>
      <c r="E19" t="str">
        <f>IF(C19="","",IF(C19&gt;=Ingredients!$B$2,"Yes","No"))</f>
        <v/>
      </c>
    </row>
    <row r="20">
      <c r="B20" t="str">
        <f>IF(A20="","",SUMIF(Ingredients!$A$5:$A$54,A20,Ingredients!$C$5:$C$54))</f>
        <v/>
      </c>
      <c r="C20" s="6" t="str">
        <f>IF(OR(A20="",N(B20)=0),"",SUMIFS(Ingredients!$C$5:$C$54,Ingredients!$A$5:$A$54,A20,Ingredients!$D$5:$D$54,Ingredients!$B$1)/B20)</f>
        <v/>
      </c>
      <c r="D20" s="6" t="str">
        <f>IF(OR(A20="",N(B20)=0),"",SUMIFS(Ingredients!$C$5:$C$54,Ingredients!$A$5:$A$54,A20,Ingredients!$E$5:$E$54,"&lt;400")/B20)</f>
        <v/>
      </c>
      <c r="E20" t="str">
        <f>IF(C20="","",IF(C20&gt;=Ingredients!$B$2,"Yes","No"))</f>
        <v/>
      </c>
    </row>
    <row r="21">
      <c r="B21" t="str">
        <f>IF(A21="","",SUMIF(Ingredients!$A$5:$A$54,A21,Ingredients!$C$5:$C$54))</f>
        <v/>
      </c>
      <c r="C21" s="6" t="str">
        <f>IF(OR(A21="",N(B21)=0),"",SUMIFS(Ingredients!$C$5:$C$54,Ingredients!$A$5:$A$54,A21,Ingredients!$D$5:$D$54,Ingredients!$B$1)/B21)</f>
        <v/>
      </c>
      <c r="D21" s="6" t="str">
        <f>IF(OR(A21="",N(B21)=0),"",SUMIFS(Ingredients!$C$5:$C$54,Ingredients!$A$5:$A$54,A21,Ingredients!$E$5:$E$54,"&lt;400")/B21)</f>
        <v/>
      </c>
      <c r="E21" t="str">
        <f>IF(C21="","",IF(C21&gt;=Ingredients!$B$2,"Yes","No"))</f>
        <v/>
      </c>
    </row>
    <row r="22"/>
    <row r="23"/>
    <row r="24">
      <c r="A24" s="4" t="inlineStr">
        <is>
          <t>Add a product's name in column A to total its ingredients from the first sheet.</t>
        </is>
      </c>
    </row>
  </sheetData>
  <conditionalFormatting sqref="E2:E21">
    <cfRule type="cellIs" priority="1" operator="equal" dxfId="0">
      <formula>"No"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local is it: share by weight</t>
        </is>
      </c>
    </row>
    <row r="2" ht="15" customHeight="1">
      <c r="A2" s="8" t="inlineStr">
        <is>
          <t>From the article: https://www.tarostack.com/articles/locally-grown-label</t>
        </is>
      </c>
    </row>
    <row r="3" ht="15" customHeight="1">
      <c r="A3" s="8" t="inlineStr"/>
    </row>
    <row r="4" ht="30" customHeight="1">
      <c r="A4" s="8" t="inlineStr">
        <is>
          <t>Ingredients: type the home state and the state program's share at the top, then each product's ingredients with weight, where each was grown and how far it traveled.</t>
        </is>
      </c>
    </row>
    <row r="5" ht="30" customHeight="1">
      <c r="A5" s="8" t="inlineStr">
        <is>
          <t>Products: the share grown in the home state, the share from under 400 miles, and whether the state share is met fill in.</t>
        </is>
      </c>
    </row>
    <row r="6" ht="30" customHeight="1">
      <c r="A6" s="8" t="inlineStr">
        <is>
          <t>The example is the article's made-up Mankato food hub. A state program's rules decide what counts.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