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FO and FIFO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'LIFO and FIFO'!$1:$1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</font>
    <font>
      <b val="1"/>
      <color rgb="00B42318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1" fillId="3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/>
    </xf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 ht="30" customHeight="1">
      <c r="A1" s="1" t="inlineStr">
        <is>
          <t>Quantity used this period</t>
        </is>
      </c>
      <c r="B1" s="2" t="n">
        <v>47</v>
      </c>
    </row>
    <row r="2"/>
    <row r="3" ht="30" customHeight="1">
      <c r="A3" s="3" t="inlineStr">
        <is>
          <t>Layer date (oldest first)</t>
        </is>
      </c>
      <c r="B3" s="4" t="inlineStr">
        <is>
          <t>Quantity</t>
        </is>
      </c>
      <c r="C3" s="4" t="inlineStr">
        <is>
          <t>Cost a unit</t>
        </is>
      </c>
      <c r="D3" s="4" t="inlineStr">
        <is>
          <t>Value</t>
        </is>
      </c>
      <c r="E3" s="4" t="inlineStr">
        <is>
          <t>LIFO takes</t>
        </is>
      </c>
      <c r="F3" s="4" t="inlineStr">
        <is>
          <t>LIFO cost</t>
        </is>
      </c>
      <c r="G3" s="4" t="inlineStr">
        <is>
          <t>FIFO takes</t>
        </is>
      </c>
      <c r="H3" s="4" t="inlineStr">
        <is>
          <t>FIFO cost</t>
        </is>
      </c>
    </row>
    <row r="4">
      <c r="A4" s="5" t="inlineStr">
        <is>
          <t>On hand, Nov 1</t>
        </is>
      </c>
      <c r="B4" s="5" t="n">
        <v>10</v>
      </c>
      <c r="C4" s="6" t="n">
        <v>20</v>
      </c>
      <c r="D4" s="7">
        <f>IF(OR(B4="",C4=""),"",B4*C4)</f>
        <v>200</v>
      </c>
      <c r="E4">
        <f>IF(B4="","",MAX(0,MIN(B4,$B$1-SUM(B5:B$14))))</f>
        <v>2</v>
      </c>
      <c r="F4" s="7">
        <f>IF(E4="","",E4*C4)</f>
        <v>40</v>
      </c>
      <c r="G4">
        <f>IF(B4="","",MAX(0,MIN(B4,$B$1-SUM(B$3:B3))))</f>
        <v>10</v>
      </c>
      <c r="H4" s="7">
        <f>IF(G4="","",G4*C4)</f>
        <v>200</v>
      </c>
    </row>
    <row r="5">
      <c r="A5" s="5" t="inlineStr">
        <is>
          <t>Delivery, Nov 4</t>
        </is>
      </c>
      <c r="B5" s="5" t="n">
        <v>25</v>
      </c>
      <c r="C5" s="6" t="n">
        <v>22</v>
      </c>
      <c r="D5" s="7">
        <f>IF(OR(B5="",C5=""),"",B5*C5)</f>
        <v>550</v>
      </c>
      <c r="E5">
        <f>IF(B5="","",MAX(0,MIN(B5,$B$1-SUM(B6:B$14))))</f>
        <v>25</v>
      </c>
      <c r="F5" s="7">
        <f>IF(E5="","",E5*C5)</f>
        <v>550</v>
      </c>
      <c r="G5">
        <f>IF(B5="","",MAX(0,MIN(B5,$B$1-SUM(B$3:B4))))</f>
        <v>25</v>
      </c>
      <c r="H5" s="7">
        <f>IF(G5="","",G5*C5)</f>
        <v>550</v>
      </c>
    </row>
    <row r="6">
      <c r="A6" s="5" t="inlineStr">
        <is>
          <t>Delivery, Nov 18</t>
        </is>
      </c>
      <c r="B6" s="5" t="n">
        <v>20</v>
      </c>
      <c r="C6" s="6" t="n">
        <v>24</v>
      </c>
      <c r="D6" s="7">
        <f>IF(OR(B6="",C6=""),"",B6*C6)</f>
        <v>480</v>
      </c>
      <c r="E6">
        <f>IF(B6="","",MAX(0,MIN(B6,$B$1-SUM(B7:B$14))))</f>
        <v>20</v>
      </c>
      <c r="F6" s="7">
        <f>IF(E6="","",E6*C6)</f>
        <v>480</v>
      </c>
      <c r="G6">
        <f>IF(B6="","",MAX(0,MIN(B6,$B$1-SUM(B$3:B5))))</f>
        <v>12</v>
      </c>
      <c r="H6" s="7">
        <f>IF(G6="","",G6*C6)</f>
        <v>288</v>
      </c>
    </row>
    <row r="7">
      <c r="A7" s="5" t="n"/>
      <c r="B7" s="5" t="n"/>
      <c r="C7" s="6" t="n"/>
      <c r="D7" s="7" t="str">
        <f>IF(OR(B7="",C7=""),"",B7*C7)</f>
        <v/>
      </c>
      <c r="E7" t="str">
        <f>IF(B7="","",MAX(0,MIN(B7,$B$1-SUM(B8:B$14))))</f>
        <v/>
      </c>
      <c r="F7" s="7" t="str">
        <f>IF(E7="","",E7*C7)</f>
        <v/>
      </c>
      <c r="G7" t="str">
        <f>IF(B7="","",MAX(0,MIN(B7,$B$1-SUM(B$3:B6))))</f>
        <v/>
      </c>
      <c r="H7" s="7" t="str">
        <f>IF(G7="","",G7*C7)</f>
        <v/>
      </c>
    </row>
    <row r="8">
      <c r="A8" s="5" t="n"/>
      <c r="B8" s="5" t="n"/>
      <c r="C8" s="6" t="n"/>
      <c r="D8" s="7" t="str">
        <f>IF(OR(B8="",C8=""),"",B8*C8)</f>
        <v/>
      </c>
      <c r="E8" t="str">
        <f>IF(B8="","",MAX(0,MIN(B8,$B$1-SUM(B9:B$14))))</f>
        <v/>
      </c>
      <c r="F8" s="7" t="str">
        <f>IF(E8="","",E8*C8)</f>
        <v/>
      </c>
      <c r="G8" t="str">
        <f>IF(B8="","",MAX(0,MIN(B8,$B$1-SUM(B$3:B7))))</f>
        <v/>
      </c>
      <c r="H8" s="7" t="str">
        <f>IF(G8="","",G8*C8)</f>
        <v/>
      </c>
    </row>
    <row r="9">
      <c r="A9" s="5" t="n"/>
      <c r="B9" s="5" t="n"/>
      <c r="C9" s="6" t="n"/>
      <c r="D9" s="7" t="str">
        <f>IF(OR(B9="",C9=""),"",B9*C9)</f>
        <v/>
      </c>
      <c r="E9" t="str">
        <f>IF(B9="","",MAX(0,MIN(B9,$B$1-SUM(B10:B$14))))</f>
        <v/>
      </c>
      <c r="F9" s="7" t="str">
        <f>IF(E9="","",E9*C9)</f>
        <v/>
      </c>
      <c r="G9" t="str">
        <f>IF(B9="","",MAX(0,MIN(B9,$B$1-SUM(B$3:B8))))</f>
        <v/>
      </c>
      <c r="H9" s="7" t="str">
        <f>IF(G9="","",G9*C9)</f>
        <v/>
      </c>
    </row>
    <row r="10">
      <c r="A10" s="5" t="n"/>
      <c r="B10" s="5" t="n"/>
      <c r="C10" s="6" t="n"/>
      <c r="D10" s="7" t="str">
        <f>IF(OR(B10="",C10=""),"",B10*C10)</f>
        <v/>
      </c>
      <c r="E10" t="str">
        <f>IF(B10="","",MAX(0,MIN(B10,$B$1-SUM(B11:B$14))))</f>
        <v/>
      </c>
      <c r="F10" s="7" t="str">
        <f>IF(E10="","",E10*C10)</f>
        <v/>
      </c>
      <c r="G10" t="str">
        <f>IF(B10="","",MAX(0,MIN(B10,$B$1-SUM(B$3:B9))))</f>
        <v/>
      </c>
      <c r="H10" s="7" t="str">
        <f>IF(G10="","",G10*C10)</f>
        <v/>
      </c>
    </row>
    <row r="11">
      <c r="A11" s="5" t="n"/>
      <c r="B11" s="5" t="n"/>
      <c r="C11" s="6" t="n"/>
      <c r="D11" s="7" t="str">
        <f>IF(OR(B11="",C11=""),"",B11*C11)</f>
        <v/>
      </c>
      <c r="E11" t="str">
        <f>IF(B11="","",MAX(0,MIN(B11,$B$1-SUM(B12:B$14))))</f>
        <v/>
      </c>
      <c r="F11" s="7" t="str">
        <f>IF(E11="","",E11*C11)</f>
        <v/>
      </c>
      <c r="G11" t="str">
        <f>IF(B11="","",MAX(0,MIN(B11,$B$1-SUM(B$3:B10))))</f>
        <v/>
      </c>
      <c r="H11" s="7" t="str">
        <f>IF(G11="","",G11*C11)</f>
        <v/>
      </c>
    </row>
    <row r="12">
      <c r="A12" s="5" t="n"/>
      <c r="B12" s="5" t="n"/>
      <c r="C12" s="6" t="n"/>
      <c r="D12" s="7" t="str">
        <f>IF(OR(B12="",C12=""),"",B12*C12)</f>
        <v/>
      </c>
      <c r="E12" t="str">
        <f>IF(B12="","",MAX(0,MIN(B12,$B$1-SUM(B13:B$14))))</f>
        <v/>
      </c>
      <c r="F12" s="7" t="str">
        <f>IF(E12="","",E12*C12)</f>
        <v/>
      </c>
      <c r="G12" t="str">
        <f>IF(B12="","",MAX(0,MIN(B12,$B$1-SUM(B$3:B11))))</f>
        <v/>
      </c>
      <c r="H12" s="7" t="str">
        <f>IF(G12="","",G12*C12)</f>
        <v/>
      </c>
    </row>
    <row r="13">
      <c r="A13" s="5" t="n"/>
      <c r="B13" s="5" t="n"/>
      <c r="C13" s="6" t="n"/>
      <c r="D13" s="7" t="str">
        <f>IF(OR(B13="",C13=""),"",B13*C13)</f>
        <v/>
      </c>
      <c r="E13" t="str">
        <f>IF(B13="","",MAX(0,MIN(B13,$B$1-SUM(B14:B$14))))</f>
        <v/>
      </c>
      <c r="F13" s="7" t="str">
        <f>IF(E13="","",E13*C13)</f>
        <v/>
      </c>
      <c r="G13" t="str">
        <f>IF(B13="","",MAX(0,MIN(B13,$B$1-SUM(B$3:B12))))</f>
        <v/>
      </c>
      <c r="H13" s="7" t="str">
        <f>IF(G13="","",G13*C13)</f>
        <v/>
      </c>
    </row>
    <row r="14">
      <c r="B14" s="8" t="inlineStr">
        <is>
          <t>Quantity</t>
        </is>
      </c>
      <c r="C14" s="8" t="inlineStr">
        <is>
          <t>Value</t>
        </is>
      </c>
    </row>
    <row r="15">
      <c r="A15" s="8" t="inlineStr">
        <is>
          <t>Available</t>
        </is>
      </c>
      <c r="B15">
        <f>SUM(B4:B13)</f>
        <v>55</v>
      </c>
      <c r="C15" s="7">
        <f>SUM(D4:D13)</f>
        <v>1230</v>
      </c>
    </row>
    <row r="16" ht="30" customHeight="1">
      <c r="A16" s="1" t="inlineStr">
        <is>
          <t>LIFO cost of goods sold</t>
        </is>
      </c>
      <c r="B16" s="9">
        <f>SUM(E4:E13)</f>
        <v>47</v>
      </c>
      <c r="C16" s="10">
        <f>SUM(F4:F13)</f>
        <v>1070</v>
      </c>
    </row>
    <row r="17">
      <c r="A17" s="8" t="inlineStr">
        <is>
          <t>LIFO ending inventory</t>
        </is>
      </c>
      <c r="B17">
        <f>B15-B16</f>
        <v>8</v>
      </c>
      <c r="C17" s="7">
        <f>C15-C16</f>
        <v>160</v>
      </c>
    </row>
    <row r="18" ht="30" customHeight="1">
      <c r="A18" s="1" t="inlineStr">
        <is>
          <t>FIFO cost of goods sold</t>
        </is>
      </c>
      <c r="B18" s="9">
        <f>SUM(G4:G13)</f>
        <v>47</v>
      </c>
      <c r="C18" s="10">
        <f>SUM(H4:H13)</f>
        <v>1038</v>
      </c>
    </row>
    <row r="19">
      <c r="A19" s="8" t="inlineStr">
        <is>
          <t>FIFO ending inventory</t>
        </is>
      </c>
      <c r="B19">
        <f>B15-B18</f>
        <v>8</v>
      </c>
      <c r="C19" s="7">
        <f>C15-C18</f>
        <v>192</v>
      </c>
    </row>
    <row r="20"/>
    <row r="21">
      <c r="A21" s="11" t="str">
        <f>IF(B1&gt;B15,"More used than available: check the layers and the quantity used.","")</f>
        <v/>
      </c>
    </row>
    <row r="22"/>
    <row r="23">
      <c r="A23" s="12" t="inlineStr">
        <is>
          <t>Periodic LIFO: what's used comes from the newest layers first. Perpetual LIFO costs each use when it happens and can differ; see the article.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LIFO calculator</t>
        </is>
      </c>
    </row>
    <row r="2" ht="15" customHeight="1">
      <c r="A2" s="14" t="inlineStr">
        <is>
          <t>From the article: https://www.tarostack.com/articles/lifo-formula</t>
        </is>
      </c>
    </row>
    <row r="3" ht="15" customHeight="1">
      <c r="A3" s="14" t="inlineStr"/>
    </row>
    <row r="4" ht="45" customHeight="1">
      <c r="A4" s="14" t="inlineStr">
        <is>
          <t>LIFO and FIFO: type the quantity used, and each cost layer oldest first with its date, quantity and cost a unit. Each method's take from each layer, cost of goods sold and ending inventory work themselves out.</t>
        </is>
      </c>
    </row>
    <row r="5" ht="30" customHeight="1">
      <c r="A5" s="14" t="inlineStr">
        <is>
          <t>The example is the article's made-up taro business's November macadamia nuts. LIFO for US tax is an election with the IRS; ask your accountant.</t>
        </is>
      </c>
    </row>
    <row r="6" ht="15" customHeight="1">
      <c r="A6" s="14" t="inlineStr"/>
    </row>
    <row r="7" ht="15" customHeight="1">
      <c r="A7" s="14" t="inlineStr">
        <is>
          <t>Works in Excel (2010 and later), Google Sheets, LibreOffice and Numbers. No macros.</t>
        </is>
      </c>
    </row>
    <row r="8" ht="30" customHeight="1">
      <c r="A8" s="1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