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sheetId="1" state="visible" r:id="rId1"/>
    <sheet xmlns:r="http://schemas.openxmlformats.org/officeDocument/2006/relationships" name="Read me" sheetId="2" state="visible" r:id="rId2"/>
  </sheets>
  <definedNames>
    <definedName name="_xlnm.Print_Titles" localSheetId="0">'Study'!$1:$1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9" fontId="0" fillId="2" borderId="0" pivotButton="0" quotePrefix="0" xfId="0"/>
    <xf numFmtId="0" fontId="3" fillId="3" borderId="0" pivotButton="0" quotePrefix="0" xfId="0"/>
    <xf numFmtId="0" fontId="4" fillId="0" borderId="0" pivotButton="0" quotePrefix="0" xfId="0"/>
    <xf numFmtId="1" fontId="2" fillId="0" borderId="0" pivotButton="0" quotePrefix="0" xfId="0"/>
    <xf numFmtId="0" fontId="2" fillId="0" borderId="0" applyAlignment="1" pivotButton="0" quotePrefix="0" xfId="0">
      <alignment vertical="top" wrapText="1"/>
    </xf>
    <xf numFmtId="1" fontId="2" fillId="0" borderId="0" applyAlignment="1" pivotButton="0" quotePrefix="0" xfId="0">
      <alignment vertical="top"/>
    </xf>
    <xf numFmtId="165" fontId="2" fillId="0" borderId="0" pivotButton="0" quotePrefix="0" xfId="0"/>
    <xf numFmtId="0" fontId="0" fillId="0" borderId="0" applyAlignment="1" pivotButton="0" quotePrefix="0" xfId="0">
      <alignment vertical="top" wrapText="1"/>
    </xf>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1"/>
  <sheetViews>
    <sheetView tabSelected="1" workbookViewId="0">
      <selection activeCell="A1" sqref="A1"/>
    </sheetView>
  </sheetViews>
  <sheetFormatPr baseColWidth="8" defaultRowHeight="15"/>
  <cols>
    <col width="30" customWidth="1" min="1" max="1"/>
    <col width="10" customWidth="1" min="2" max="2"/>
    <col width="9" customWidth="1" min="3" max="3"/>
    <col width="10" customWidth="1" min="4" max="4"/>
    <col width="10" customWidth="1" min="5" max="5"/>
    <col width="10" customWidth="1" min="6" max="6"/>
    <col width="10" customWidth="1" min="7" max="7"/>
    <col width="10" customWidth="1" min="8" max="8"/>
    <col width="10" customWidth="1" min="9" max="9"/>
  </cols>
  <sheetData>
    <row r="1">
      <c r="A1" s="1" t="inlineStr">
        <is>
          <t>Shelf life study</t>
        </is>
      </c>
    </row>
    <row r="2"/>
    <row r="3">
      <c r="A3" s="2" t="inlineStr">
        <is>
          <t>Product</t>
        </is>
      </c>
      <c r="B3" s="3" t="inlineStr">
        <is>
          <t>Tart cherry preserves, 9 oz jar</t>
        </is>
      </c>
    </row>
    <row r="4">
      <c r="A4" s="2" t="inlineStr">
        <is>
          <t>Lot tested</t>
        </is>
      </c>
      <c r="B4" s="3" t="inlineStr">
        <is>
          <t>CP-0714</t>
        </is>
      </c>
    </row>
    <row r="5">
      <c r="A5" s="2" t="inlineStr">
        <is>
          <t>Made on</t>
        </is>
      </c>
      <c r="B5" s="4" t="n">
        <v>45852</v>
      </c>
    </row>
    <row r="6">
      <c r="A6" s="2" t="inlineStr">
        <is>
          <t>Stored</t>
        </is>
      </c>
      <c r="B6" s="3" t="inlineStr">
        <is>
          <t>Room temperature, unopened jars</t>
        </is>
      </c>
    </row>
    <row r="7">
      <c r="A7" s="2" t="inlineStr">
        <is>
          <t>Margin to leave</t>
        </is>
      </c>
      <c r="B7" s="5" t="n">
        <v>0.25</v>
      </c>
    </row>
    <row r="8"/>
    <row r="9">
      <c r="A9" s="6" t="inlineStr">
        <is>
          <t>Test</t>
        </is>
      </c>
      <c r="B9" s="6" t="inlineStr">
        <is>
          <t>Pass if</t>
        </is>
      </c>
      <c r="C9" s="6" t="inlineStr">
        <is>
          <t>Limit</t>
        </is>
      </c>
      <c r="D9" s="6" t="inlineStr">
        <is>
          <t>Day 0</t>
        </is>
      </c>
      <c r="E9" s="6" t="inlineStr">
        <is>
          <t>Day 120</t>
        </is>
      </c>
      <c r="F9" s="6" t="inlineStr">
        <is>
          <t>Day 240</t>
        </is>
      </c>
      <c r="G9" s="6" t="inlineStr">
        <is>
          <t>Day 360</t>
        </is>
      </c>
      <c r="H9" s="6" t="inlineStr">
        <is>
          <t>Day 480</t>
        </is>
      </c>
      <c r="I9" s="6" t="inlineStr">
        <is>
          <t>Day 600</t>
        </is>
      </c>
    </row>
    <row r="10">
      <c r="A10" t="inlineStr">
        <is>
          <t>Color score, 1 to 9</t>
        </is>
      </c>
      <c r="B10" t="inlineStr">
        <is>
          <t>at least</t>
        </is>
      </c>
      <c r="C10" s="3" t="n">
        <v>6</v>
      </c>
      <c r="D10" s="3" t="n">
        <v>9</v>
      </c>
      <c r="E10" s="3" t="n">
        <v>9</v>
      </c>
      <c r="F10" s="3" t="n">
        <v>8</v>
      </c>
      <c r="G10" s="3" t="n">
        <v>7</v>
      </c>
      <c r="H10" s="3" t="n">
        <v>6</v>
      </c>
      <c r="I10" s="3" t="n">
        <v>5</v>
      </c>
    </row>
    <row r="11">
      <c r="A11" t="inlineStr">
        <is>
          <t>Taste score, 1 to 9</t>
        </is>
      </c>
      <c r="B11" t="inlineStr">
        <is>
          <t>at least</t>
        </is>
      </c>
      <c r="C11" s="3" t="n">
        <v>6</v>
      </c>
      <c r="D11" s="3" t="n">
        <v>9</v>
      </c>
      <c r="E11" s="3" t="n">
        <v>9</v>
      </c>
      <c r="F11" s="3" t="n">
        <v>8</v>
      </c>
      <c r="G11" s="3" t="n">
        <v>8</v>
      </c>
      <c r="H11" s="3" t="n">
        <v>7</v>
      </c>
      <c r="I11" s="3" t="n">
        <v>6</v>
      </c>
    </row>
    <row r="12">
      <c r="A12" t="inlineStr">
        <is>
          <t>Weeping, 1 to 5</t>
        </is>
      </c>
      <c r="B12" t="inlineStr">
        <is>
          <t>at most</t>
        </is>
      </c>
      <c r="C12" s="3" t="n">
        <v>2</v>
      </c>
      <c r="D12" s="3" t="n">
        <v>1</v>
      </c>
      <c r="E12" s="3" t="n">
        <v>1</v>
      </c>
      <c r="F12" s="3" t="n">
        <v>1</v>
      </c>
      <c r="G12" s="3" t="n">
        <v>1</v>
      </c>
      <c r="H12" s="3" t="n">
        <v>2</v>
      </c>
      <c r="I12" s="3" t="n">
        <v>3</v>
      </c>
    </row>
    <row r="13">
      <c r="A13" t="inlineStr">
        <is>
          <t>Yeast and mold, lab, CFU/g</t>
        </is>
      </c>
      <c r="B13" t="inlineStr">
        <is>
          <t>at most</t>
        </is>
      </c>
      <c r="C13" s="3" t="n">
        <v>10</v>
      </c>
      <c r="D13" s="3" t="n">
        <v>0</v>
      </c>
      <c r="E13" s="3" t="n">
        <v>0</v>
      </c>
      <c r="F13" s="3" t="n">
        <v>0</v>
      </c>
      <c r="G13" s="3" t="n">
        <v>0</v>
      </c>
      <c r="H13" s="3" t="n">
        <v>0</v>
      </c>
      <c r="I13" s="3" t="n">
        <v>0</v>
      </c>
    </row>
    <row r="14">
      <c r="A14" s="2" t="inlineStr">
        <is>
          <t>All tests pass?</t>
        </is>
      </c>
      <c r="D14" t="str">
        <f>IF(COUNT(D10:D13)=0,"",IF(AND(IF($B10="at least",D10&gt;=$C10,D10&lt;=$C10),IF($B11="at least",D11&gt;=$C11,D11&lt;=$C11),IF($B12="at least",D12&gt;=$C12,D12&lt;=$C12),IF($B13="at least",D13&gt;=$C13,D13&lt;=$C13)),"Pass","Fail"))</f>
        <v>Pass</v>
      </c>
      <c r="E14" t="str">
        <f>IF(COUNT(E10:E13)=0,"",IF(AND(IF($B10="at least",E10&gt;=$C10,E10&lt;=$C10),IF($B11="at least",E11&gt;=$C11,E11&lt;=$C11),IF($B12="at least",E12&gt;=$C12,E12&lt;=$C12),IF($B13="at least",E13&gt;=$C13,E13&lt;=$C13)),"Pass","Fail"))</f>
        <v>Pass</v>
      </c>
      <c r="F14" t="str">
        <f>IF(COUNT(F10:F13)=0,"",IF(AND(IF($B10="at least",F10&gt;=$C10,F10&lt;=$C10),IF($B11="at least",F11&gt;=$C11,F11&lt;=$C11),IF($B12="at least",F12&gt;=$C12,F12&lt;=$C12),IF($B13="at least",F13&gt;=$C13,F13&lt;=$C13)),"Pass","Fail"))</f>
        <v>Pass</v>
      </c>
      <c r="G14" t="str">
        <f>IF(COUNT(G10:G13)=0,"",IF(AND(IF($B10="at least",G10&gt;=$C10,G10&lt;=$C10),IF($B11="at least",G11&gt;=$C11,G11&lt;=$C11),IF($B12="at least",G12&gt;=$C12,G12&lt;=$C12),IF($B13="at least",G13&gt;=$C13,G13&lt;=$C13)),"Pass","Fail"))</f>
        <v>Pass</v>
      </c>
      <c r="H14" t="str">
        <f>IF(COUNT(H10:H13)=0,"",IF(AND(IF($B10="at least",H10&gt;=$C10,H10&lt;=$C10),IF($B11="at least",H11&gt;=$C11,H11&lt;=$C11),IF($B12="at least",H12&gt;=$C12,H12&lt;=$C12),IF($B13="at least",H13&gt;=$C13,H13&lt;=$C13)),"Pass","Fail"))</f>
        <v>Pass</v>
      </c>
      <c r="I14" t="str">
        <f>IF(COUNT(I10:I13)=0,"",IF(AND(IF($B10="at least",I10&gt;=$C10,I10&lt;=$C10),IF($B11="at least",I11&gt;=$C11,I11&lt;=$C11),IF($B12="at least",I12&gt;=$C12,I12&lt;=$C12),IF($B13="at least",I13&gt;=$C13,I13&lt;=$C13)),"Pass","Fail"))</f>
        <v>Fail</v>
      </c>
    </row>
    <row r="15">
      <c r="A15" s="7" t="inlineStr">
        <is>
          <t>Day</t>
        </is>
      </c>
      <c r="D15" t="n">
        <v>0</v>
      </c>
      <c r="E15" t="n">
        <v>120</v>
      </c>
      <c r="F15" t="n">
        <v>240</v>
      </c>
      <c r="G15" t="n">
        <v>360</v>
      </c>
      <c r="H15" t="n">
        <v>480</v>
      </c>
      <c r="I15" t="n">
        <v>600</v>
      </c>
    </row>
    <row r="16"/>
    <row r="17">
      <c r="A17" s="2" t="inlineStr">
        <is>
          <t>Last day everything passed</t>
        </is>
      </c>
      <c r="B17" s="8">
        <f>SUMPRODUCT(MAX((D14:I14="Pass")*(D15:I15)))</f>
        <v>480</v>
      </c>
    </row>
    <row r="18" ht="30" customHeight="1">
      <c r="A18" s="9" t="inlineStr">
        <is>
          <t>Shelf life to put on the label, days</t>
        </is>
      </c>
      <c r="B18" s="10">
        <f>ROUNDDOWN(B17*(1-B7),0)</f>
        <v>360</v>
      </c>
    </row>
    <row r="19">
      <c r="A19" s="2" t="inlineStr">
        <is>
          <t>Date for a batch made today</t>
        </is>
      </c>
      <c r="B19" s="11">
        <f>TODAY()+B18</f>
        <v>46674.0</v>
      </c>
    </row>
    <row r="20"/>
    <row r="21">
      <c r="A21" s="7" t="inlineStr">
        <is>
          <t>The limits here are the example's own. Set yours with your lab, and with a process authority where your product needs one.</t>
        </is>
      </c>
    </row>
  </sheetData>
  <conditionalFormatting sqref="D14:I14">
    <cfRule type="cellIs" priority="1" operator="equal" dxfId="0">
      <formula>"Fail"</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 t="inlineStr">
        <is>
          <t>Jam Shelf Life</t>
        </is>
      </c>
    </row>
    <row r="2" ht="15" customHeight="1">
      <c r="A2" s="12" t="inlineStr">
        <is>
          <t>From the article: https://www.tarostack.com/articles/jam-shelf-life</t>
        </is>
      </c>
    </row>
    <row r="3" ht="15" customHeight="1">
      <c r="A3" s="12" t="inlineStr"/>
    </row>
    <row r="4" ht="30" customHeight="1">
      <c r="A4" s="12" t="inlineStr">
        <is>
          <t>The example is the article's made-up Traverse City preserves maker's study; the limits are the example's own.</t>
        </is>
      </c>
    </row>
    <row r="5" ht="30" customHeight="1">
      <c r="A5" s="12" t="inlineStr">
        <is>
          <t>Study: the product, the lot tested, the day it was made, how it's stored, and the margin to leave. Then each test with its limit (pass if at least, or at most), and the result at each pull.</t>
        </is>
      </c>
    </row>
    <row r="6" ht="30" customHeight="1">
      <c r="A6" s="12" t="inlineStr">
        <is>
          <t>It marks each pull Pass or Fail, finds the last day everything passed, takes the margin off, and gives the shelf life to put on the label and the date for a batch made today.</t>
        </is>
      </c>
    </row>
    <row r="7" ht="30" customHeight="1">
      <c r="A7" s="12" t="inlineStr">
        <is>
          <t>Pull from the same lot each time, stored the way customers will store it. A real-time study takes as long as the shelf life.</t>
        </is>
      </c>
    </row>
    <row r="8" ht="15" customHeight="1">
      <c r="A8" s="12" t="inlineStr"/>
    </row>
    <row r="9" ht="15" customHeight="1">
      <c r="A9" s="12" t="inlineStr">
        <is>
          <t>Works in Excel (2010 and later), Google Sheets, LibreOffice and Numbers. No macros.</t>
        </is>
      </c>
    </row>
    <row r="10" ht="30" customHeight="1">
      <c r="A10" s="1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