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Peach jam, 8 oz</t>
        </is>
      </c>
      <c r="B2" t="inlineStr">
        <is>
          <t>Farmers market</t>
        </is>
      </c>
      <c r="C2" s="4" t="n">
        <v>11</v>
      </c>
      <c r="D2" s="4" t="n">
        <v>2</v>
      </c>
      <c r="E2" s="4" t="n">
        <v>1.35</v>
      </c>
      <c r="F2" s="4" t="n">
        <v>2.08</v>
      </c>
      <c r="G2" s="5" t="n">
        <v>0.03</v>
      </c>
      <c r="H2" s="4">
        <f>IF(OR(C2="",G2=""),"",C2*G2)</f>
        <v>0.33</v>
      </c>
      <c r="I2" s="4">
        <f>IF(C2="","",N(D2)+N(E2)+N(F2)+N(H2))</f>
        <v>5.76</v>
      </c>
      <c r="J2" s="4">
        <f>IF(C2="","",C2-I2)</f>
        <v>5.24</v>
      </c>
      <c r="K2" s="5">
        <f>IF(OR(C2="",N(C2)=0),"",J2/C2)</f>
        <v>0.476363636363636</v>
      </c>
      <c r="L2" s="5">
        <f>IF(OR(C2="",N(I2)=0),"",J2/I2)</f>
        <v>0.909722222222222</v>
      </c>
      <c r="M2" s="4">
        <f>IF(OR(C2="",$P$1+N(G2)&gt;=1),"",(N(D2)+N(E2)+N(F2))/(1-$P$1-N(G2)))</f>
        <v>11.5531914893617</v>
      </c>
    </row>
    <row r="3" ht="30" customHeight="1">
      <c r="A3" s="6" t="inlineStr">
        <is>
          <t>Peach jam, 8 oz</t>
        </is>
      </c>
      <c r="B3" s="7" t="inlineStr">
        <is>
          <t>Online, shipped in Virginia</t>
        </is>
      </c>
      <c r="C3" s="8" t="n">
        <v>12</v>
      </c>
      <c r="D3" s="8" t="n">
        <v>2</v>
      </c>
      <c r="E3" s="8" t="n">
        <v>2.45</v>
      </c>
      <c r="F3" s="8" t="n">
        <v>2.08</v>
      </c>
      <c r="G3" s="9" t="n">
        <v>0.04</v>
      </c>
      <c r="H3" s="8">
        <f>IF(OR(C3="",G3=""),"",C3*G3)</f>
        <v>0.48</v>
      </c>
      <c r="I3" s="8">
        <f>IF(C3="","",N(D3)+N(E3)+N(F3)+N(H3))</f>
        <v>7.01</v>
      </c>
      <c r="J3" s="8">
        <f>IF(C3="","",C3-I3)</f>
        <v>4.99</v>
      </c>
      <c r="K3" s="9">
        <f>IF(OR(C3="",N(C3)=0),"",J3/C3)</f>
        <v>0.415833333333333</v>
      </c>
      <c r="L3" s="9">
        <f>IF(OR(C3="",N(I3)=0),"",J3/I3)</f>
        <v>0.711840228245364</v>
      </c>
      <c r="M3" s="8">
        <f>IF(OR(C3="",$P$1+N(G3)&gt;=1),"",(N(D3)+N(E3)+N(F3))/(1-$P$1-N(G3)))</f>
        <v>14.195652173913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Gift set of three</t>
        </is>
      </c>
      <c r="B4" t="inlineStr">
        <is>
          <t>Holiday market</t>
        </is>
      </c>
      <c r="C4" s="4" t="n">
        <v>30</v>
      </c>
      <c r="D4" s="4" t="n">
        <v>6</v>
      </c>
      <c r="E4" s="4" t="n">
        <v>5.5</v>
      </c>
      <c r="F4" s="4" t="n">
        <v>6.25</v>
      </c>
      <c r="G4" s="5" t="n">
        <v>0.03</v>
      </c>
      <c r="H4" s="4">
        <f>IF(OR(C4="",G4=""),"",C4*G4)</f>
        <v>0.9</v>
      </c>
      <c r="I4" s="4">
        <f>IF(C4="","",N(D4)+N(E4)+N(F4)+N(H4))</f>
        <v>18.65</v>
      </c>
      <c r="J4" s="4">
        <f>IF(C4="","",C4-I4)</f>
        <v>11.35</v>
      </c>
      <c r="K4" s="5">
        <f>IF(OR(C4="",N(C4)=0),"",J4/C4)</f>
        <v>0.378333333333333</v>
      </c>
      <c r="L4" s="5">
        <f>IF(OR(C4="",N(I4)=0),"",J4/I4)</f>
        <v>0.60857908847185</v>
      </c>
      <c r="M4" s="4">
        <f>IF(OR(C4="",$P$1+N(G4)&gt;=1),"",(N(D4)+N(E4)+N(F4))/(1-$P$1-N(G4)))</f>
        <v>37.7659574468085</v>
      </c>
    </row>
    <row r="5">
      <c r="A5" t="inlineStr">
        <is>
          <t>Strawberry jam, 8 oz</t>
        </is>
      </c>
      <c r="B5" t="inlineStr">
        <is>
          <t>Farmers market</t>
        </is>
      </c>
      <c r="C5" s="4" t="n">
        <v>9</v>
      </c>
      <c r="D5" s="4" t="n">
        <v>1.55</v>
      </c>
      <c r="E5" s="4" t="n">
        <v>1.35</v>
      </c>
      <c r="F5" s="4" t="n">
        <v>2.08</v>
      </c>
      <c r="G5" s="5" t="n">
        <v>0.03</v>
      </c>
      <c r="H5" s="4">
        <f>IF(OR(C5="",G5=""),"",C5*G5)</f>
        <v>0.27</v>
      </c>
      <c r="I5" s="4">
        <f>IF(C5="","",N(D5)+N(E5)+N(F5)+N(H5))</f>
        <v>5.25</v>
      </c>
      <c r="J5" s="4">
        <f>IF(C5="","",C5-I5)</f>
        <v>3.75</v>
      </c>
      <c r="K5" s="5">
        <f>IF(OR(C5="",N(C5)=0),"",J5/C5)</f>
        <v>0.416666666666667</v>
      </c>
      <c r="L5" s="5">
        <f>IF(OR(C5="",N(I5)=0),"",J5/I5)</f>
        <v>0.714285714285714</v>
      </c>
      <c r="M5" s="4">
        <f>IF(OR(C5="",$P$1+N(G5)&gt;=1),"",(N(D5)+N(E5)+N(F5))/(1-$P$1-N(G5)))</f>
        <v>10.5957446808511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Jam profit margin: Rappahannock Pantry</t>
        </is>
      </c>
    </row>
    <row r="2" ht="15" customHeight="1">
      <c r="A2" s="7" t="inlineStr">
        <is>
          <t>From the article: https://www.tarostack.com/articles/jam-profit-margin</t>
        </is>
      </c>
    </row>
    <row r="3" ht="15" customHeight="1">
      <c r="A3" s="7" t="inlineStr"/>
    </row>
    <row r="4" ht="45" customHeight="1">
      <c r="A4" s="7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