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Make it yourself, commercial kitchen</t>
        </is>
      </c>
      <c r="C1" s="2" t="inlineStr">
        <is>
          <t>Small jam co-packer</t>
        </is>
      </c>
      <c r="D1" s="2" t="inlineStr">
        <is>
          <t>Larger preserves plant</t>
        </is>
      </c>
    </row>
    <row r="2">
      <c r="A2" t="inlineStr">
        <is>
          <t>Run size you'd order, jars</t>
        </is>
      </c>
      <c r="B2" s="3" t="n">
        <v>600</v>
      </c>
      <c r="C2" s="3" t="n">
        <v>2500</v>
      </c>
      <c r="D2" s="3" t="n">
        <v>8000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8000</v>
      </c>
    </row>
    <row r="4">
      <c r="A4" t="inlineStr">
        <is>
          <t>Made</t>
        </is>
      </c>
      <c r="B4" s="3">
        <f>MAX(B2,N(B3))</f>
        <v>600</v>
      </c>
      <c r="C4" s="3">
        <f>MAX(C2,N(C3))</f>
        <v>2500</v>
      </c>
      <c r="D4" s="3">
        <f>MAX(D2,N(D3))</f>
        <v>8000</v>
      </c>
    </row>
    <row r="5">
      <c r="A5" t="inlineStr">
        <is>
          <t>Loss</t>
        </is>
      </c>
      <c r="B5" s="4" t="n">
        <v>0.02</v>
      </c>
      <c r="C5" s="4" t="n">
        <v>0.015</v>
      </c>
      <c r="D5" s="4" t="n">
        <v>0.01</v>
      </c>
    </row>
    <row r="6">
      <c r="A6" t="inlineStr">
        <is>
          <t>Good jars</t>
        </is>
      </c>
      <c r="B6" s="3">
        <f>B4*(1-N(B5))</f>
        <v>588</v>
      </c>
      <c r="C6" s="3">
        <f>C4*(1-N(C5))</f>
        <v>2462.5</v>
      </c>
      <c r="D6" s="3">
        <f>D4*(1-N(D5))</f>
        <v>7920</v>
      </c>
    </row>
    <row r="7">
      <c r="A7" t="inlineStr">
        <is>
          <t>Setup, or kitchen rent, a run</t>
        </is>
      </c>
      <c r="B7" s="5" t="n">
        <v>150</v>
      </c>
      <c r="C7" s="5" t="n">
        <v>250</v>
      </c>
      <c r="D7" s="5" t="n">
        <v>500</v>
      </c>
    </row>
    <row r="8">
      <c r="A8" t="inlineStr">
        <is>
          <t>Fee, or your labor, a jar</t>
        </is>
      </c>
      <c r="B8" s="6" t="n">
        <v>0.86</v>
      </c>
      <c r="C8" s="6" t="n">
        <v>0.7</v>
      </c>
      <c r="D8" s="6" t="n">
        <v>0.38</v>
      </c>
    </row>
    <row r="9">
      <c r="A9" t="inlineStr">
        <is>
          <t>Ingredients a jar</t>
        </is>
      </c>
      <c r="B9" s="6" t="n">
        <v>1.29</v>
      </c>
      <c r="C9" s="6" t="n">
        <v>1.25</v>
      </c>
      <c r="D9" s="6" t="n">
        <v>1.15</v>
      </c>
    </row>
    <row r="10">
      <c r="A10" t="inlineStr">
        <is>
          <t>Packaging a jar</t>
        </is>
      </c>
      <c r="B10" s="6" t="n">
        <v>0.78</v>
      </c>
      <c r="C10" s="6" t="n">
        <v>0.75</v>
      </c>
      <c r="D10" s="6" t="n">
        <v>0.62</v>
      </c>
    </row>
    <row r="11">
      <c r="A11" t="inlineStr">
        <is>
          <t>Freight a run, in and out</t>
        </is>
      </c>
      <c r="B11" s="5" t="n">
        <v>0</v>
      </c>
      <c r="C11" s="5" t="n">
        <v>200</v>
      </c>
      <c r="D11" s="5" t="n">
        <v>500</v>
      </c>
    </row>
    <row r="12">
      <c r="A12" s="7" t="inlineStr">
        <is>
          <t>Run cost</t>
        </is>
      </c>
      <c r="B12" s="5">
        <f>N(B7)+B4*(N(B8)+N(B9)+N(B10))+N(B11)</f>
        <v>1908</v>
      </c>
      <c r="C12" s="5">
        <f>N(C7)+C4*(N(C8)+N(C9)+N(C10))+N(C11)</f>
        <v>7200</v>
      </c>
      <c r="D12" s="5">
        <f>N(D7)+D4*(N(D8)+N(D9)+N(D10))+N(D11)</f>
        <v>18200</v>
      </c>
    </row>
    <row r="13">
      <c r="A13" t="inlineStr">
        <is>
          <t>Months to sell the run</t>
        </is>
      </c>
      <c r="B13" s="8">
        <f>IF(N($B$22)=0,"",B6/$B$22)</f>
        <v>0.2352</v>
      </c>
      <c r="C13" s="8">
        <f>IF(N($B$22)=0,"",C6/$B$22)</f>
        <v>0.985</v>
      </c>
      <c r="D13" s="8">
        <f>IF(N($B$22)=0,"",D6/$B$22)</f>
        <v>3.168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216.8</v>
      </c>
    </row>
    <row r="17">
      <c r="A17" s="7" t="inlineStr">
        <is>
          <t>Total</t>
        </is>
      </c>
      <c r="B17" s="5">
        <f>B12+B16</f>
        <v>1908</v>
      </c>
      <c r="C17" s="5">
        <f>C12+C16</f>
        <v>7200</v>
      </c>
      <c r="D17" s="5">
        <f>D12+D16</f>
        <v>18416.8</v>
      </c>
    </row>
    <row r="18">
      <c r="A18" s="7" t="inlineStr">
        <is>
          <t>Cost a good jar</t>
        </is>
      </c>
      <c r="B18" s="6">
        <f>IF(N(B6)=0,"",B17/B6)</f>
        <v>3.24489795918367</v>
      </c>
      <c r="C18" s="6">
        <f>IF(N(C6)=0,"",C17/C6)</f>
        <v>2.9238578680203</v>
      </c>
      <c r="D18" s="6">
        <f>IF(N(D6)=0,"",D17/D6)</f>
        <v>2.32535353535353</v>
      </c>
    </row>
    <row r="19">
      <c r="A19" s="7" t="inlineStr">
        <is>
          <t>Cash out before it sells</t>
        </is>
      </c>
      <c r="B19" s="5">
        <f>B12</f>
        <v>1908</v>
      </c>
      <c r="C19" s="5">
        <f>C12</f>
        <v>7200</v>
      </c>
      <c r="D19" s="5">
        <f>D12</f>
        <v>18200</v>
      </c>
    </row>
    <row r="20"/>
    <row r="21"/>
    <row r="22">
      <c r="A22" s="7" t="inlineStr">
        <is>
          <t>Your sales a month, jars</t>
        </is>
      </c>
      <c r="B22" s="3" t="n">
        <v>2500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Jam co-packer quotes against making it yourself</t>
        </is>
      </c>
    </row>
    <row r="2" ht="15" customHeight="1">
      <c r="A2" s="11" t="inlineStr">
        <is>
          <t>From the article: https://www.tarostack.com/articles/jam-co-packer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tart cherry preserves maker, selling about 2,500 nine-ounce jars a month. Ingredients a jar are 0.45 lb of tart cherries, sugar and pectin.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