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is month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'This month'!$1:$1</definedName>
    <definedName name="_xlnm.Print_Titles" localSheetId="1">'Dashboard'!$1:$1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"/>
    <numFmt numFmtId="167" formatCode="0.0%"/>
  </numFmts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" fontId="0" fillId="3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6" fontId="0" fillId="0" borderId="0" pivotButton="0" quotePrefix="0" xfId="0"/>
    <xf numFmtId="166" fontId="0" fillId="3" borderId="0" pivotButton="0" quotePrefix="0" xfId="0"/>
    <xf numFmtId="167" fontId="0" fillId="0" borderId="0" pivotButton="0" quotePrefix="0" xfId="0"/>
    <xf numFmtId="167" fontId="0" fillId="3" borderId="0" pivotButton="0" quotePrefix="0" xfId="0"/>
    <xf numFmtId="1" fontId="0" fillId="0" borderId="0" pivotButton="0" quotePrefix="0" xfId="0"/>
    <xf numFmtId="9" fontId="0" fillId="0" borderId="0" pivotButton="0" quotePrefix="0" xfId="0"/>
    <xf numFmtId="9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ill>
        <patternFill patternType="solid">
          <bgColor rgb="00FFF3C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4" customWidth="1" min="2" max="2"/>
    <col width="52" customWidth="1" min="3" max="3"/>
  </cols>
  <sheetData>
    <row r="1">
      <c r="A1" s="1" t="inlineStr">
        <is>
          <t>Figure</t>
        </is>
      </c>
      <c r="B1" s="1" t="inlineStr">
        <is>
          <t>This month</t>
        </is>
      </c>
      <c r="C1" s="1" t="inlineStr">
        <is>
          <t>Where it comes from</t>
        </is>
      </c>
    </row>
    <row r="2">
      <c r="A2" t="inlineStr">
        <is>
          <t>Days in the month</t>
        </is>
      </c>
      <c r="B2" s="2" t="n">
        <v>31</v>
      </c>
      <c r="C2" t="inlineStr">
        <is>
          <t>The calendar</t>
        </is>
      </c>
    </row>
    <row r="3">
      <c r="A3" t="inlineStr">
        <is>
          <t>Stock value at the start of the month</t>
        </is>
      </c>
      <c r="B3" s="3" t="n">
        <v>8400</v>
      </c>
      <c r="C3" t="inlineStr">
        <is>
          <t>Last month's closing count, at cost</t>
        </is>
      </c>
    </row>
    <row r="4">
      <c r="A4" t="inlineStr">
        <is>
          <t>Stock value at the end of the month</t>
        </is>
      </c>
      <c r="B4" s="3" t="n">
        <v>9200</v>
      </c>
      <c r="C4" t="inlineStr">
        <is>
          <t>This month's closing count, at cost</t>
        </is>
      </c>
    </row>
    <row r="5">
      <c r="A5" t="inlineStr">
        <is>
          <t>Cost of goods sold</t>
        </is>
      </c>
      <c r="B5" s="3" t="n">
        <v>6600</v>
      </c>
      <c r="C5" t="inlineStr">
        <is>
          <t>What the stock that went out cost</t>
        </is>
      </c>
    </row>
    <row r="6">
      <c r="A6" t="inlineStr">
        <is>
          <t>Sales</t>
        </is>
      </c>
      <c r="B6" s="3" t="n">
        <v>14200</v>
      </c>
      <c r="C6" t="inlineStr">
        <is>
          <t>Your sales for the month</t>
        </is>
      </c>
    </row>
    <row r="7">
      <c r="A7" t="inlineStr">
        <is>
          <t>Value counted, as the books had it</t>
        </is>
      </c>
      <c r="B7" s="4" t="n">
        <v>3100</v>
      </c>
      <c r="C7" t="inlineStr">
        <is>
          <t>The items counted this month, at cost</t>
        </is>
      </c>
    </row>
    <row r="8">
      <c r="A8" t="inlineStr">
        <is>
          <t>Value counted, as found</t>
        </is>
      </c>
      <c r="B8" s="4" t="n">
        <v>3040.5</v>
      </c>
      <c r="C8" t="inlineStr">
        <is>
          <t>The same items, as counted</t>
        </is>
      </c>
    </row>
    <row r="9">
      <c r="A9" t="inlineStr">
        <is>
          <t>Written off: expired, spoiled, damaged</t>
        </is>
      </c>
      <c r="B9" s="4" t="n">
        <v>186</v>
      </c>
      <c r="C9" t="inlineStr">
        <is>
          <t>Adjustments with those reasons, at cost</t>
        </is>
      </c>
    </row>
    <row r="10">
      <c r="A10" t="inlineStr">
        <is>
          <t>Stock expiring in the next 30 days</t>
        </is>
      </c>
      <c r="B10" s="4" t="n">
        <v>420</v>
      </c>
      <c r="C10" t="inlineStr">
        <is>
          <t>Lots with a date in the next 30 days, at cost</t>
        </is>
      </c>
    </row>
    <row r="11">
      <c r="A11" t="inlineStr">
        <is>
          <t>Items at or below their reorder point</t>
        </is>
      </c>
      <c r="B11" s="2" t="n">
        <v>4</v>
      </c>
      <c r="C11" t="inlineStr">
        <is>
          <t>Today's reorder list</t>
        </is>
      </c>
    </row>
    <row r="12">
      <c r="A12" t="inlineStr">
        <is>
          <t>Items stocked</t>
        </is>
      </c>
      <c r="B12" s="2" t="n">
        <v>62</v>
      </c>
      <c r="C12" t="inlineStr">
        <is>
          <t>Items you keep in stock</t>
        </is>
      </c>
    </row>
    <row r="13">
      <c r="A13" t="inlineStr">
        <is>
          <t>Stockouts: times something needed was at zero</t>
        </is>
      </c>
      <c r="B13" s="2" t="n">
        <v>2</v>
      </c>
      <c r="C13" t="inlineStr">
        <is>
          <t>Your notes, or the batch and order that waited</t>
        </is>
      </c>
    </row>
    <row r="14">
      <c r="A14" t="inlineStr">
        <is>
          <t>Supplier deliveries this month</t>
        </is>
      </c>
      <c r="B14" s="2" t="n">
        <v>20</v>
      </c>
      <c r="C14" t="inlineStr">
        <is>
          <t>Receipts</t>
        </is>
      </c>
    </row>
    <row r="15">
      <c r="A15" t="inlineStr">
        <is>
          <t>Deliveries on or before the promised date</t>
        </is>
      </c>
      <c r="B15" s="2" t="n">
        <v>17</v>
      </c>
      <c r="C15" t="inlineStr">
        <is>
          <t>Receipts against the PO's date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12" customWidth="1" min="3" max="3"/>
    <col width="10" customWidth="1" min="4" max="4"/>
    <col width="58" customWidth="1" min="5" max="5"/>
  </cols>
  <sheetData>
    <row r="1">
      <c r="A1" s="1" t="inlineStr">
        <is>
          <t>KPI</t>
        </is>
      </c>
      <c r="B1" s="1" t="inlineStr">
        <is>
          <t>This month</t>
        </is>
      </c>
      <c r="C1" s="1" t="inlineStr">
        <is>
          <t>Target</t>
        </is>
      </c>
      <c r="D1" s="1" t="inlineStr">
        <is>
          <t>Status</t>
        </is>
      </c>
      <c r="E1" s="1" t="inlineStr">
        <is>
          <t>How it's worked out</t>
        </is>
      </c>
    </row>
    <row r="2">
      <c r="A2" t="inlineStr">
        <is>
          <t>Inventory turnover, a year</t>
        </is>
      </c>
      <c r="B2" s="5">
        <f>ROUND('This month'!B5/AVERAGE('This month'!B3,'This month'!B4)*365/'This month'!B2,1)</f>
        <v>8.8</v>
      </c>
      <c r="C2" s="6" t="n">
        <v>8</v>
      </c>
      <c r="D2" t="str">
        <f>IF(B2&gt;=C2,"OK","Watch")</f>
        <v>OK</v>
      </c>
      <c r="E2" t="inlineStr">
        <is>
          <t>Cost of goods sold ÷ average stock value, scaled to a year</t>
        </is>
      </c>
    </row>
    <row r="3">
      <c r="A3" t="inlineStr">
        <is>
          <t>Days of stock on hand</t>
        </is>
      </c>
      <c r="B3" s="5">
        <f>ROUND(AVERAGE('This month'!B3,'This month'!B4)/'This month'!B5*'This month'!B2,1)</f>
        <v>41.3</v>
      </c>
      <c r="C3" s="6" t="n">
        <v>45</v>
      </c>
      <c r="D3" t="str">
        <f>IF(B3&lt;=C3,"OK","Watch")</f>
        <v>OK</v>
      </c>
      <c r="E3" t="inlineStr">
        <is>
          <t>Average stock value ÷ cost of goods sold × days in the month</t>
        </is>
      </c>
    </row>
    <row r="4">
      <c r="A4" t="inlineStr">
        <is>
          <t>Count accuracy, by value</t>
        </is>
      </c>
      <c r="B4" s="7">
        <f>1-ABS('This month'!B8-'This month'!B7)/'This month'!B7</f>
        <v>0.980806451612903</v>
      </c>
      <c r="C4" s="8" t="n">
        <v>0.98</v>
      </c>
      <c r="D4" t="str">
        <f>IF(B4&gt;=C4,"OK","Watch")</f>
        <v>OK</v>
      </c>
      <c r="E4" t="inlineStr">
        <is>
          <t>1 − the value of the differences ÷ the value counted</t>
        </is>
      </c>
    </row>
    <row r="5">
      <c r="A5" t="inlineStr">
        <is>
          <t>Write-offs, share of cost of goods</t>
        </is>
      </c>
      <c r="B5" s="7">
        <f>'This month'!B9/'This month'!B5</f>
        <v>0.0281818181818182</v>
      </c>
      <c r="C5" s="8" t="n">
        <v>0.02</v>
      </c>
      <c r="D5" t="str">
        <f>IF(B5&lt;=C5,"OK","Watch")</f>
        <v>Watch</v>
      </c>
      <c r="E5" t="inlineStr">
        <is>
          <t>Expired, spoiled and damaged at cost ÷ cost of goods sold</t>
        </is>
      </c>
    </row>
    <row r="6">
      <c r="A6" t="inlineStr">
        <is>
          <t>Expiring in 30 days, share of stock</t>
        </is>
      </c>
      <c r="B6" s="7">
        <f>'This month'!B10/'This month'!B4</f>
        <v>0.0456521739130435</v>
      </c>
      <c r="C6" s="8" t="n">
        <v>0.05</v>
      </c>
      <c r="D6" t="str">
        <f>IF(B6&lt;=C6,"OK","Watch")</f>
        <v>OK</v>
      </c>
      <c r="E6" t="inlineStr">
        <is>
          <t>Stock with a date in the next 30 days ÷ stock value at the end of the month</t>
        </is>
      </c>
    </row>
    <row r="7">
      <c r="A7" t="inlineStr">
        <is>
          <t>Items at or below reorder point</t>
        </is>
      </c>
      <c r="B7" s="9">
        <f>'This month'!B11</f>
        <v>4</v>
      </c>
      <c r="C7" s="2" t="n">
        <v>5</v>
      </c>
      <c r="D7" t="str">
        <f>IF(B7&lt;=C7,"OK","Watch")</f>
        <v>OK</v>
      </c>
      <c r="E7" t="inlineStr">
        <is>
          <t>From the reorder list</t>
        </is>
      </c>
    </row>
    <row r="8">
      <c r="A8" t="inlineStr">
        <is>
          <t>Stockouts</t>
        </is>
      </c>
      <c r="B8" s="9">
        <f>'This month'!B13</f>
        <v>2</v>
      </c>
      <c r="C8" s="2" t="n">
        <v>0</v>
      </c>
      <c r="D8" t="str">
        <f>IF(B8&lt;=C8,"OK","Watch")</f>
        <v>Watch</v>
      </c>
      <c r="E8" t="inlineStr">
        <is>
          <t>Times something needed was at zero</t>
        </is>
      </c>
    </row>
    <row r="9">
      <c r="A9" t="inlineStr">
        <is>
          <t>Supplier deliveries on time</t>
        </is>
      </c>
      <c r="B9" s="10">
        <f>'This month'!B15/'This month'!B14</f>
        <v>0.85</v>
      </c>
      <c r="C9" s="11" t="n">
        <v>0.9</v>
      </c>
      <c r="D9" t="str">
        <f>IF(B9&gt;=C9,"OK","Watch")</f>
        <v>Watch</v>
      </c>
      <c r="E9" t="inlineStr">
        <is>
          <t>On-time deliveries ÷ deliveries</t>
        </is>
      </c>
    </row>
    <row r="10">
      <c r="A10" t="inlineStr">
        <is>
          <t>Gross margin</t>
        </is>
      </c>
      <c r="B10" s="7">
        <f>('This month'!B6-'This month'!B5)/'This month'!B6</f>
        <v>0.535211267605634</v>
      </c>
      <c r="C10" s="8" t="n">
        <v>0.5</v>
      </c>
      <c r="D10" t="str">
        <f>IF(B10&gt;=C10,"OK","Watch")</f>
        <v>OK</v>
      </c>
      <c r="E10" t="inlineStr">
        <is>
          <t>(Sales − cost of goods sold) ÷ sales</t>
        </is>
      </c>
    </row>
    <row r="11"/>
    <row r="12">
      <c r="A12" s="12" t="inlineStr">
        <is>
          <t>Type your own month on the first sheet and your own targets in column C. A KPI on Watch is a question to ask, not a verdict.</t>
        </is>
      </c>
    </row>
  </sheetData>
  <conditionalFormatting sqref="D2:D20">
    <cfRule type="cellIs" priority="1" operator="equal" dxfId="0">
      <formula>"Watch"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3" t="inlineStr">
        <is>
          <t>Inventory KPI dashboard</t>
        </is>
      </c>
    </row>
    <row r="2" ht="15" customHeight="1">
      <c r="A2" s="14" t="inlineStr">
        <is>
          <t>From the article: https://www.tarostack.com/articles/inventory-kpis</t>
        </is>
      </c>
    </row>
    <row r="3" ht="15" customHeight="1">
      <c r="A3" s="14" t="inlineStr"/>
    </row>
    <row r="4" ht="30" customHeight="1">
      <c r="A4" s="14" t="inlineStr">
        <is>
          <t>This month: fourteen figures from your month, most of them from a count, your receipts and your sales. Type over the example.</t>
        </is>
      </c>
    </row>
    <row r="5" ht="30" customHeight="1">
      <c r="A5" s="14" t="inlineStr">
        <is>
          <t>Dashboard: nine KPIs worked out from them, each against a target you set, with a status of OK or Watch.</t>
        </is>
      </c>
    </row>
    <row r="6" ht="45" customHeight="1">
      <c r="A6" s="14" t="inlineStr">
        <is>
          <t>Turnover and days on hand use the average of the stock value at the start and end of the month. Count accuracy is by value, not by count, because a missing case of jars and a missing pinch of salt aren't the same problem.</t>
        </is>
      </c>
    </row>
    <row r="7" ht="15" customHeight="1">
      <c r="A7" s="14" t="inlineStr"/>
    </row>
    <row r="8" ht="15" customHeight="1">
      <c r="A8" s="14" t="inlineStr">
        <is>
          <t>Works in Excel (2010 and later), Google Sheets, LibreOffice and Numbers. No macros.</t>
        </is>
      </c>
    </row>
    <row r="9" ht="30" customHeight="1">
      <c r="A9" s="14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