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rying cost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'Carrying cost'!$1:$1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$#,##0.00"/>
    <numFmt numFmtId="166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3" borderId="0" pivotButton="0" quotePrefix="0" xfId="0"/>
    <xf numFmtId="9" fontId="0" fillId="3" borderId="0" pivotButton="0" quotePrefix="0" xfId="0"/>
    <xf numFmtId="165" fontId="0" fillId="0" borderId="0" pivotButton="0" quotePrefix="0" xfId="0"/>
    <xf numFmtId="165" fontId="0" fillId="3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66" fontId="0" fillId="3" borderId="0" pivotButton="0" quotePrefix="0" xfId="0"/>
    <xf numFmtId="0" fontId="1" fillId="0" borderId="0" pivotButton="0" quotePrefix="0" xfId="0"/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52" customWidth="1" min="3" max="3"/>
  </cols>
  <sheetData>
    <row r="1">
      <c r="A1" s="1" t="inlineStr">
        <is>
          <t>Part of carrying cost</t>
        </is>
      </c>
      <c r="B1" s="1" t="inlineStr">
        <is>
          <t>A year</t>
        </is>
      </c>
      <c r="C1" s="1" t="inlineStr">
        <is>
          <t>How it's worked out</t>
        </is>
      </c>
    </row>
    <row r="2">
      <c r="A2" t="inlineStr">
        <is>
          <t>Average stock value</t>
        </is>
      </c>
      <c r="B2" s="2" t="n">
        <v>8800</v>
      </c>
      <c r="C2" t="inlineStr">
        <is>
          <t>Start and end of the year's stock values, averaged</t>
        </is>
      </c>
    </row>
    <row r="3">
      <c r="A3" t="inlineStr">
        <is>
          <t>Cost of money, a year</t>
        </is>
      </c>
      <c r="B3" s="3" t="n">
        <v>0.08</v>
      </c>
      <c r="C3" t="inlineStr">
        <is>
          <t>What the cash tied up would cost on a loan, or earn elsewhere</t>
        </is>
      </c>
    </row>
    <row r="4"/>
    <row r="5">
      <c r="A5" t="inlineStr">
        <is>
          <t>Capital: average stock × cost of money</t>
        </is>
      </c>
      <c r="B5" s="4">
        <f>ROUND(B2*B3,2)</f>
        <v>704</v>
      </c>
      <c r="C5" t="inlineStr">
        <is>
          <t>The money tied up in stock</t>
        </is>
      </c>
    </row>
    <row r="6">
      <c r="A6" t="inlineStr">
        <is>
          <t>Storage: the share of space, cooler and freezer power</t>
        </is>
      </c>
      <c r="B6" s="5" t="n">
        <v>1500</v>
      </c>
      <c r="C6" t="inlineStr">
        <is>
          <t>Only the part that grows with how much you hold</t>
        </is>
      </c>
    </row>
    <row r="7">
      <c r="A7" t="inlineStr">
        <is>
          <t>Insurance on stock</t>
        </is>
      </c>
      <c r="B7" s="4">
        <f>ROUND(B2*B14,2)</f>
        <v>264</v>
      </c>
      <c r="C7" t="inlineStr">
        <is>
          <t>Your policy's rate on stock value</t>
        </is>
      </c>
    </row>
    <row r="8">
      <c r="A8" t="inlineStr">
        <is>
          <t>Spoilage and expiry write-offs</t>
        </is>
      </c>
      <c r="B8" s="5" t="n">
        <v>2232</v>
      </c>
      <c r="C8" t="inlineStr">
        <is>
          <t>From your write-offs: expired, spoiled, damaged</t>
        </is>
      </c>
    </row>
    <row r="9">
      <c r="A9" t="inlineStr">
        <is>
          <t>Obsolescence: discontinued packaging, slow lines</t>
        </is>
      </c>
      <c r="B9" s="5" t="n">
        <v>600</v>
      </c>
      <c r="C9" t="inlineStr">
        <is>
          <t>Stock you'll never sell at full price</t>
        </is>
      </c>
    </row>
    <row r="10">
      <c r="A10" t="inlineStr">
        <is>
          <t>Handling and counting</t>
        </is>
      </c>
      <c r="B10" s="5" t="n">
        <v>600</v>
      </c>
      <c r="C10" t="inlineStr">
        <is>
          <t>Hours spent moving and counting stock, at your rate</t>
        </is>
      </c>
    </row>
    <row r="11">
      <c r="A11" s="6" t="inlineStr">
        <is>
          <t>Carrying cost, a year</t>
        </is>
      </c>
      <c r="B11" s="7">
        <f>SUM(B5:B10)</f>
        <v>5900</v>
      </c>
    </row>
    <row r="12">
      <c r="A12" s="6" t="inlineStr">
        <is>
          <t>As a share of average stock, a year</t>
        </is>
      </c>
      <c r="B12" s="8">
        <f>IF(N(B2)=0,"",B11/B2)</f>
        <v>0.670454545454545</v>
      </c>
    </row>
    <row r="13">
      <c r="A13" s="6" t="inlineStr">
        <is>
          <t>A month</t>
        </is>
      </c>
      <c r="B13" s="8">
        <f>IF(B12="","",B12/12)</f>
        <v>0.0558712121212121</v>
      </c>
    </row>
    <row r="14">
      <c r="A14" t="inlineStr">
        <is>
          <t>Insurance rate on stock value</t>
        </is>
      </c>
      <c r="B14" s="9" t="n">
        <v>0.03</v>
      </c>
    </row>
    <row r="15"/>
    <row r="16">
      <c r="A16" s="10" t="inlineStr">
        <is>
          <t>What holding a bigger order costs</t>
        </is>
      </c>
    </row>
    <row r="17">
      <c r="A17" t="inlineStr">
        <is>
          <t>Extra stock value from the bigger order</t>
        </is>
      </c>
      <c r="B17" s="5" t="n">
        <v>1080</v>
      </c>
    </row>
    <row r="18">
      <c r="A18" t="inlineStr">
        <is>
          <t>Extra months it sits before it's used</t>
        </is>
      </c>
      <c r="B18" s="11" t="n">
        <v>3</v>
      </c>
    </row>
    <row r="19">
      <c r="A19" s="6" t="inlineStr">
        <is>
          <t>Cost of holding it</t>
        </is>
      </c>
      <c r="B19" s="7">
        <f>IF(B13="","",ROUND(B17*B18*B13,2))</f>
        <v>181.02</v>
      </c>
    </row>
    <row r="20">
      <c r="A20" t="inlineStr">
        <is>
          <t>Saving from the bigger order (a price break, less freight)</t>
        </is>
      </c>
      <c r="B20" s="5" t="n">
        <v>90</v>
      </c>
    </row>
    <row r="21">
      <c r="A21" s="6" t="inlineStr">
        <is>
          <t>Worth it?</t>
        </is>
      </c>
      <c r="B21" s="6" t="str">
        <f>IF(B19="","",IF(B20&gt;B19,"Yes: saves more than it costs to hold","No: costs more to hold than it saves"))</f>
        <v>No: costs more to hold than it saves</v>
      </c>
    </row>
    <row r="22"/>
    <row r="23">
      <c r="A23" s="12" t="inlineStr">
        <is>
          <t>Type your own figures in the shaded cells. Spoilage and storage are usually the biggest parts for a food maker.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Inventory carrying cost calculator</t>
        </is>
      </c>
    </row>
    <row r="2" ht="15" customHeight="1">
      <c r="A2" s="14" t="inlineStr">
        <is>
          <t>From the article: https://www.tarostack.com/articles/inventory-carrying-cost</t>
        </is>
      </c>
    </row>
    <row r="3" ht="15" customHeight="1">
      <c r="A3" s="14" t="inlineStr"/>
    </row>
    <row r="4" ht="30" customHeight="1">
      <c r="A4" s="14" t="inlineStr">
        <is>
          <t>Type your average stock value, the cost of money, and a year's storage, spoilage, obsolescence and handling costs, with your insurance rate on stock.</t>
        </is>
      </c>
    </row>
    <row r="5" ht="15" customHeight="1">
      <c r="A5" s="14" t="inlineStr">
        <is>
          <t>It works out the carrying cost for a year, as a share of average stock, and per month.</t>
        </is>
      </c>
    </row>
    <row r="6" ht="30" customHeight="1">
      <c r="A6" s="14" t="inlineStr">
        <is>
          <t>Below, type the extra stock a bigger order would add, how many extra months it would sit, and what the bigger order saves; it shows whether the saving beats the cost of holding it.</t>
        </is>
      </c>
    </row>
    <row r="7" ht="15" customHeight="1">
      <c r="A7" s="14" t="inlineStr"/>
    </row>
    <row r="8" ht="15" customHeight="1">
      <c r="A8" s="14" t="inlineStr">
        <is>
          <t>Works in Excel (2010 and later), Google Sheets, LibreOffice and Numbers. No macros.</t>
        </is>
      </c>
    </row>
    <row r="9" ht="30" customHeight="1">
      <c r="A9" s="1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