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Lot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'Plan'!$1:$1</definedName>
    <definedName name="_xlnm.Print_Titles" localSheetId="1">'Lots'!$1:$1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3" borderId="0" pivotButton="0" quotePrefix="0" xfId="0"/>
    <xf numFmtId="165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42318"/>
      </font>
    </dxf>
    <dxf>
      <font>
        <b val="1"/>
        <color rgb="001F7A3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10" customWidth="1" min="3" max="3"/>
    <col width="11" customWidth="1" min="4" max="4"/>
    <col width="9" customWidth="1" min="5" max="5"/>
    <col width="11" customWidth="1" min="6" max="6"/>
    <col width="11" customWidth="1" min="7" max="7"/>
    <col width="9" customWidth="1" min="8" max="8"/>
    <col width="10" customWidth="1" min="9" max="9"/>
    <col width="12" customWidth="1" min="10" max="10"/>
    <col width="9" customWidth="1" min="11" max="11"/>
  </cols>
  <sheetData>
    <row r="1" ht="30" customHeight="1">
      <c r="A1" s="1" t="inlineStr">
        <is>
          <t>Flour</t>
        </is>
      </c>
      <c r="B1" s="1" t="inlineStr">
        <is>
          <t>Bag (lb)</t>
        </is>
      </c>
      <c r="C1" s="1" t="inlineStr">
        <is>
          <t>Bags used a week</t>
        </is>
      </c>
      <c r="D1" s="1" t="inlineStr">
        <is>
          <t>Bags bought at a time</t>
        </is>
      </c>
      <c r="E1" s="1" t="inlineStr">
        <is>
          <t>Safety bags</t>
        </is>
      </c>
      <c r="F1" s="1" t="inlineStr">
        <is>
          <t>Keep-by policy (weeks)</t>
        </is>
      </c>
      <c r="G1" s="1" t="inlineStr">
        <is>
          <t>Most on hand (bags)</t>
        </is>
      </c>
      <c r="H1" s="1" t="inlineStr">
        <is>
          <t>Weeks it lasts</t>
        </is>
      </c>
      <c r="I1" s="1" t="inlineStr">
        <is>
          <t>Within policy?</t>
        </is>
      </c>
      <c r="J1" s="1" t="inlineStr">
        <is>
          <t>Rack spots (bags a spot)</t>
        </is>
      </c>
      <c r="K1" s="1" t="inlineStr">
        <is>
          <t>Spots needed</t>
        </is>
      </c>
    </row>
    <row r="2">
      <c r="A2" t="inlineStr">
        <is>
          <t>Bread flour</t>
        </is>
      </c>
      <c r="B2" t="n">
        <v>50</v>
      </c>
      <c r="C2" t="n">
        <v>32</v>
      </c>
      <c r="D2" t="n">
        <v>40</v>
      </c>
      <c r="E2" t="n">
        <v>8</v>
      </c>
      <c r="F2" t="n">
        <v>26</v>
      </c>
      <c r="G2">
        <f>IF(A2="","",N(D2)+N(E2))</f>
        <v>48</v>
      </c>
      <c r="H2" s="2">
        <f>IF(OR(A2="",N(C2)=0),"",G2/C2)</f>
        <v>1.5</v>
      </c>
      <c r="I2" t="str">
        <f>IF(H2="","",IF(H2&gt;F2,"No: buy less at a time","Yes"))</f>
        <v>Yes</v>
      </c>
      <c r="J2" t="n">
        <v>10</v>
      </c>
      <c r="K2">
        <f>IF(OR(A2="",N(J2)=0),"",ROUNDUP(G2/J2,0))</f>
        <v>5</v>
      </c>
    </row>
    <row r="3">
      <c r="A3" t="inlineStr">
        <is>
          <t>Whole wheat flour</t>
        </is>
      </c>
      <c r="B3" t="n">
        <v>50</v>
      </c>
      <c r="C3" t="n">
        <v>6</v>
      </c>
      <c r="D3" t="n">
        <v>40</v>
      </c>
      <c r="E3" t="n">
        <v>4</v>
      </c>
      <c r="F3" t="n">
        <v>8</v>
      </c>
      <c r="G3">
        <f>IF(A3="","",N(D3)+N(E3))</f>
        <v>44</v>
      </c>
      <c r="H3" s="2">
        <f>IF(OR(A3="",N(C3)=0),"",G3/C3)</f>
        <v>7.33333333333333</v>
      </c>
      <c r="I3" t="str">
        <f>IF(H3="","",IF(H3&gt;F3,"No: buy less at a time","Yes"))</f>
        <v>Yes</v>
      </c>
      <c r="J3" t="n">
        <v>10</v>
      </c>
      <c r="K3">
        <f>IF(OR(A3="",N(J3)=0),"",ROUNDUP(G3/J3,0))</f>
        <v>5</v>
      </c>
    </row>
    <row r="4">
      <c r="A4" t="inlineStr">
        <is>
          <t>Dark rye flour</t>
        </is>
      </c>
      <c r="B4" t="n">
        <v>50</v>
      </c>
      <c r="C4" t="n">
        <v>2</v>
      </c>
      <c r="D4" t="n">
        <v>10</v>
      </c>
      <c r="E4" t="n">
        <v>2</v>
      </c>
      <c r="F4" t="n">
        <v>12</v>
      </c>
      <c r="G4">
        <f>IF(A4="","",N(D4)+N(E4))</f>
        <v>12</v>
      </c>
      <c r="H4" s="2">
        <f>IF(OR(A4="",N(C4)=0),"",G4/C4)</f>
        <v>6</v>
      </c>
      <c r="I4" t="str">
        <f>IF(H4="","",IF(H4&gt;F4,"No: buy less at a time","Yes"))</f>
        <v>Yes</v>
      </c>
      <c r="J4" t="n">
        <v>10</v>
      </c>
      <c r="K4">
        <f>IF(OR(A4="",N(J4)=0),"",ROUNDUP(G4/J4,0))</f>
        <v>2</v>
      </c>
    </row>
    <row r="5">
      <c r="A5" t="inlineStr">
        <is>
          <t>Cake flour</t>
        </is>
      </c>
      <c r="B5" t="n">
        <v>50</v>
      </c>
      <c r="C5" t="n">
        <v>3</v>
      </c>
      <c r="D5" t="n">
        <v>10</v>
      </c>
      <c r="E5" t="n">
        <v>2</v>
      </c>
      <c r="F5" t="n">
        <v>26</v>
      </c>
      <c r="G5">
        <f>IF(A5="","",N(D5)+N(E5))</f>
        <v>12</v>
      </c>
      <c r="H5" s="2">
        <f>IF(OR(A5="",N(C5)=0),"",G5/C5)</f>
        <v>4</v>
      </c>
      <c r="I5" t="str">
        <f>IF(H5="","",IF(H5&gt;F5,"No: buy less at a time","Yes"))</f>
        <v>Yes</v>
      </c>
      <c r="J5" t="n">
        <v>10</v>
      </c>
      <c r="K5">
        <f>IF(OR(A5="",N(J5)=0),"",ROUNDUP(G5/J5,0))</f>
        <v>2</v>
      </c>
    </row>
    <row r="6">
      <c r="G6" t="str">
        <f>IF(A6="","",N(D6)+N(E6))</f>
        <v/>
      </c>
      <c r="H6" s="2" t="str">
        <f>IF(OR(A6="",N(C6)=0),"",G6/C6)</f>
        <v/>
      </c>
      <c r="I6" t="str">
        <f>IF(H6="","",IF(H6&gt;F6,"No: buy less at a time","Yes"))</f>
        <v/>
      </c>
      <c r="K6" t="str">
        <f>IF(OR(A6="",N(J6)=0),"",ROUNDUP(G6/J6,0))</f>
        <v/>
      </c>
    </row>
    <row r="7">
      <c r="G7" t="str">
        <f>IF(A7="","",N(D7)+N(E7))</f>
        <v/>
      </c>
      <c r="H7" s="2" t="str">
        <f>IF(OR(A7="",N(C7)=0),"",G7/C7)</f>
        <v/>
      </c>
      <c r="I7" t="str">
        <f>IF(H7="","",IF(H7&gt;F7,"No: buy less at a time","Yes"))</f>
        <v/>
      </c>
      <c r="K7" t="str">
        <f>IF(OR(A7="",N(J7)=0),"",ROUNDUP(G7/J7,0))</f>
        <v/>
      </c>
    </row>
    <row r="8">
      <c r="G8" t="str">
        <f>IF(A8="","",N(D8)+N(E8))</f>
        <v/>
      </c>
      <c r="H8" s="2" t="str">
        <f>IF(OR(A8="",N(C8)=0),"",G8/C8)</f>
        <v/>
      </c>
      <c r="I8" t="str">
        <f>IF(H8="","",IF(H8&gt;F8,"No: buy less at a time","Yes"))</f>
        <v/>
      </c>
      <c r="K8" t="str">
        <f>IF(OR(A8="",N(J8)=0),"",ROUNDUP(G8/J8,0))</f>
        <v/>
      </c>
    </row>
    <row r="9">
      <c r="G9" t="str">
        <f>IF(A9="","",N(D9)+N(E9))</f>
        <v/>
      </c>
      <c r="H9" s="2" t="str">
        <f>IF(OR(A9="",N(C9)=0),"",G9/C9)</f>
        <v/>
      </c>
      <c r="I9" t="str">
        <f>IF(H9="","",IF(H9&gt;F9,"No: buy less at a time","Yes"))</f>
        <v/>
      </c>
      <c r="K9" t="str">
        <f>IF(OR(A9="",N(J9)=0),"",ROUNDUP(G9/J9,0))</f>
        <v/>
      </c>
    </row>
    <row r="10">
      <c r="G10" t="str">
        <f>IF(A10="","",N(D10)+N(E10))</f>
        <v/>
      </c>
      <c r="H10" s="2" t="str">
        <f>IF(OR(A10="",N(C10)=0),"",G10/C10)</f>
        <v/>
      </c>
      <c r="I10" t="str">
        <f>IF(H10="","",IF(H10&gt;F10,"No: buy less at a time","Yes"))</f>
        <v/>
      </c>
      <c r="K10" t="str">
        <f>IF(OR(A10="",N(J10)=0),"",ROUNDUP(G10/J10,0))</f>
        <v/>
      </c>
    </row>
    <row r="11">
      <c r="G11" t="str">
        <f>IF(A11="","",N(D11)+N(E11))</f>
        <v/>
      </c>
      <c r="H11" s="2" t="str">
        <f>IF(OR(A11="",N(C11)=0),"",G11/C11)</f>
        <v/>
      </c>
      <c r="I11" t="str">
        <f>IF(H11="","",IF(H11&gt;F11,"No: buy less at a time","Yes"))</f>
        <v/>
      </c>
      <c r="K11" t="str">
        <f>IF(OR(A11="",N(J11)=0),"",ROUNDUP(G11/J11,0))</f>
        <v/>
      </c>
    </row>
    <row r="12">
      <c r="G12" t="str">
        <f>IF(A12="","",N(D12)+N(E12))</f>
        <v/>
      </c>
      <c r="H12" s="2" t="str">
        <f>IF(OR(A12="",N(C12)=0),"",G12/C12)</f>
        <v/>
      </c>
      <c r="I12" t="str">
        <f>IF(H12="","",IF(H12&gt;F12,"No: buy less at a time","Yes"))</f>
        <v/>
      </c>
      <c r="K12" t="str">
        <f>IF(OR(A12="",N(J12)=0),"",ROUNDUP(G12/J12,0))</f>
        <v/>
      </c>
    </row>
    <row r="13">
      <c r="G13" t="str">
        <f>IF(A13="","",N(D13)+N(E13))</f>
        <v/>
      </c>
      <c r="H13" s="2" t="str">
        <f>IF(OR(A13="",N(C13)=0),"",G13/C13)</f>
        <v/>
      </c>
      <c r="I13" t="str">
        <f>IF(H13="","",IF(H13&gt;F13,"No: buy less at a time","Yes"))</f>
        <v/>
      </c>
      <c r="K13" t="str">
        <f>IF(OR(A13="",N(J13)=0),"",ROUNDUP(G13/J13,0))</f>
        <v/>
      </c>
    </row>
    <row r="14">
      <c r="G14" t="str">
        <f>IF(A14="","",N(D14)+N(E14))</f>
        <v/>
      </c>
      <c r="H14" s="2" t="str">
        <f>IF(OR(A14="",N(C14)=0),"",G14/C14)</f>
        <v/>
      </c>
      <c r="I14" t="str">
        <f>IF(H14="","",IF(H14&gt;F14,"No: buy less at a time","Yes"))</f>
        <v/>
      </c>
      <c r="K14" t="str">
        <f>IF(OR(A14="",N(J14)=0),"",ROUNDUP(G14/J14,0))</f>
        <v/>
      </c>
    </row>
    <row r="15">
      <c r="G15" t="str">
        <f>IF(A15="","",N(D15)+N(E15))</f>
        <v/>
      </c>
      <c r="H15" s="2" t="str">
        <f>IF(OR(A15="",N(C15)=0),"",G15/C15)</f>
        <v/>
      </c>
      <c r="I15" t="str">
        <f>IF(H15="","",IF(H15&gt;F15,"No: buy less at a time","Yes"))</f>
        <v/>
      </c>
      <c r="K15" t="str">
        <f>IF(OR(A15="",N(J15)=0),"",ROUNDUP(G15/J15,0))</f>
        <v/>
      </c>
    </row>
    <row r="16"/>
    <row r="17">
      <c r="A17" s="3" t="inlineStr">
        <is>
          <t>Keep-by is your own policy for quality: whole grain flours go off sooner than white. Bags on racks or dollies, off the floor, labeled if decanted.</t>
        </is>
      </c>
    </row>
  </sheetData>
  <conditionalFormatting sqref="I2:I15">
    <cfRule type="cellIs" priority="1" operator="beginsWith" dxfId="0">
      <formula>"No"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tabSelected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1" customWidth="1" min="3" max="3"/>
    <col width="9" customWidth="1" min="4" max="4"/>
    <col width="11" customWidth="1" min="5" max="5"/>
    <col width="14" customWidth="1" min="6" max="6"/>
  </cols>
  <sheetData>
    <row r="1">
      <c r="A1" s="4" t="inlineStr">
        <is>
          <t>Today</t>
        </is>
      </c>
      <c r="B1" s="5" t="n">
        <v>46312</v>
      </c>
    </row>
    <row r="2"/>
    <row r="3">
      <c r="A3" s="4" t="inlineStr">
        <is>
          <t>Flour</t>
        </is>
      </c>
      <c r="B3" s="4" t="inlineStr">
        <is>
          <t>Mill lot</t>
        </is>
      </c>
      <c r="C3" s="4" t="inlineStr">
        <is>
          <t>Received</t>
        </is>
      </c>
      <c r="D3" s="4" t="inlineStr">
        <is>
          <t>Bags left</t>
        </is>
      </c>
      <c r="E3" s="4" t="inlineStr">
        <is>
          <t>Keep by</t>
        </is>
      </c>
      <c r="F3" s="4" t="inlineStr">
        <is>
          <t>Status</t>
        </is>
      </c>
    </row>
    <row r="4">
      <c r="A4" t="inlineStr">
        <is>
          <t>Bread flour</t>
        </is>
      </c>
      <c r="B4" t="inlineStr">
        <is>
          <t>M2609-22</t>
        </is>
      </c>
      <c r="C4" s="6" t="n">
        <v>46300</v>
      </c>
      <c r="D4" t="n">
        <v>12</v>
      </c>
      <c r="E4" s="6">
        <f>IF(OR(A4="",C4=""),"",C4+7*IFERROR(VLOOKUP(A4,Plan!$A$2:$F$15,6,FALSE),0))</f>
        <v>46482.0</v>
      </c>
      <c r="F4" t="str">
        <f>IF(E4="","",IF(N(D4)=0,"Used up",IF($B$1&gt;E4,"Past keep-by",IF(COUNTIFS($A$4:$A$50,A4,$C$4:$C$50,"&lt;"&amp;C4,$D$4:$D$50,"&gt;0")=0,"Use first","OK"))))</f>
        <v>Use first</v>
      </c>
    </row>
    <row r="5">
      <c r="A5" t="inlineStr">
        <is>
          <t>Bread flour</t>
        </is>
      </c>
      <c r="B5" t="inlineStr">
        <is>
          <t>M2610-06</t>
        </is>
      </c>
      <c r="C5" s="6" t="n">
        <v>46307</v>
      </c>
      <c r="D5" t="n">
        <v>40</v>
      </c>
      <c r="E5" s="6">
        <f>IF(OR(A5="",C5=""),"",C5+7*IFERROR(VLOOKUP(A5,Plan!$A$2:$F$15,6,FALSE),0))</f>
        <v>46489.0</v>
      </c>
      <c r="F5" t="str">
        <f>IF(E5="","",IF(N(D5)=0,"Used up",IF($B$1&gt;E5,"Past keep-by",IF(COUNTIFS($A$4:$A$50,A5,$C$4:$C$50,"&lt;"&amp;C5,$D$4:$D$50,"&gt;0")=0,"Use first","OK"))))</f>
        <v>OK</v>
      </c>
    </row>
    <row r="6">
      <c r="A6" t="inlineStr">
        <is>
          <t>Whole wheat flour</t>
        </is>
      </c>
      <c r="B6" t="inlineStr">
        <is>
          <t>W2608-30</t>
        </is>
      </c>
      <c r="C6" s="6" t="n">
        <v>46279</v>
      </c>
      <c r="D6" t="n">
        <v>9</v>
      </c>
      <c r="E6" s="6">
        <f>IF(OR(A6="",C6=""),"",C6+7*IFERROR(VLOOKUP(A6,Plan!$A$2:$F$15,6,FALSE),0))</f>
        <v>46335.0</v>
      </c>
      <c r="F6" t="str">
        <f>IF(E6="","",IF(N(D6)=0,"Used up",IF($B$1&gt;E6,"Past keep-by",IF(COUNTIFS($A$4:$A$50,A6,$C$4:$C$50,"&lt;"&amp;C6,$D$4:$D$50,"&gt;0")=0,"Use first","OK"))))</f>
        <v>Use first</v>
      </c>
    </row>
    <row r="7">
      <c r="A7" t="inlineStr">
        <is>
          <t>Whole wheat flour</t>
        </is>
      </c>
      <c r="B7" t="inlineStr">
        <is>
          <t>W2610-02</t>
        </is>
      </c>
      <c r="C7" s="6" t="n">
        <v>46307</v>
      </c>
      <c r="D7" t="n">
        <v>40</v>
      </c>
      <c r="E7" s="6">
        <f>IF(OR(A7="",C7=""),"",C7+7*IFERROR(VLOOKUP(A7,Plan!$A$2:$F$15,6,FALSE),0))</f>
        <v>46363.0</v>
      </c>
      <c r="F7" t="str">
        <f>IF(E7="","",IF(N(D7)=0,"Used up",IF($B$1&gt;E7,"Past keep-by",IF(COUNTIFS($A$4:$A$50,A7,$C$4:$C$50,"&lt;"&amp;C7,$D$4:$D$50,"&gt;0")=0,"Use first","OK"))))</f>
        <v>OK</v>
      </c>
    </row>
    <row r="8">
      <c r="A8" t="inlineStr">
        <is>
          <t>Dark rye flour</t>
        </is>
      </c>
      <c r="B8" t="inlineStr">
        <is>
          <t>R2606-18</t>
        </is>
      </c>
      <c r="C8" s="6" t="n">
        <v>46209</v>
      </c>
      <c r="D8" t="n">
        <v>1</v>
      </c>
      <c r="E8" s="6">
        <f>IF(OR(A8="",C8=""),"",C8+7*IFERROR(VLOOKUP(A8,Plan!$A$2:$F$15,6,FALSE),0))</f>
        <v>46293.0</v>
      </c>
      <c r="F8" t="str">
        <f>IF(E8="","",IF(N(D8)=0,"Used up",IF($B$1&gt;E8,"Past keep-by",IF(COUNTIFS($A$4:$A$50,A8,$C$4:$C$50,"&lt;"&amp;C8,$D$4:$D$50,"&gt;0")=0,"Use first","OK"))))</f>
        <v>Past keep-by</v>
      </c>
    </row>
    <row r="9">
      <c r="A9" t="inlineStr">
        <is>
          <t>Dark rye flour</t>
        </is>
      </c>
      <c r="B9" t="inlineStr">
        <is>
          <t>R2609-15</t>
        </is>
      </c>
      <c r="C9" s="6" t="n">
        <v>46293</v>
      </c>
      <c r="D9" t="n">
        <v>8</v>
      </c>
      <c r="E9" s="6">
        <f>IF(OR(A9="",C9=""),"",C9+7*IFERROR(VLOOKUP(A9,Plan!$A$2:$F$15,6,FALSE),0))</f>
        <v>46377.0</v>
      </c>
      <c r="F9" t="str">
        <f>IF(E9="","",IF(N(D9)=0,"Used up",IF($B$1&gt;E9,"Past keep-by",IF(COUNTIFS($A$4:$A$50,A9,$C$4:$C$50,"&lt;"&amp;C9,$D$4:$D$50,"&gt;0")=0,"Use first","OK"))))</f>
        <v>OK</v>
      </c>
    </row>
    <row r="10">
      <c r="A10" t="inlineStr">
        <is>
          <t>Cake flour</t>
        </is>
      </c>
      <c r="B10" t="inlineStr">
        <is>
          <t>C2608-11</t>
        </is>
      </c>
      <c r="C10" s="6" t="n">
        <v>46266</v>
      </c>
      <c r="D10" t="n">
        <v>5</v>
      </c>
      <c r="E10" s="6">
        <f>IF(OR(A10="",C10=""),"",C10+7*IFERROR(VLOOKUP(A10,Plan!$A$2:$F$15,6,FALSE),0))</f>
        <v>46448.0</v>
      </c>
      <c r="F10" t="str">
        <f>IF(E10="","",IF(N(D10)=0,"Used up",IF($B$1&gt;E10,"Past keep-by",IF(COUNTIFS($A$4:$A$50,A10,$C$4:$C$50,"&lt;"&amp;C10,$D$4:$D$50,"&gt;0")=0,"Use first","OK"))))</f>
        <v>Use first</v>
      </c>
    </row>
    <row r="11">
      <c r="C11" s="6" t="n"/>
      <c r="E11" s="6" t="str">
        <f>IF(OR(A11="",C11=""),"",C11+7*IFERROR(VLOOKUP(A11,Plan!$A$2:$F$15,6,FALSE),0))</f>
        <v/>
      </c>
      <c r="F11" t="str">
        <f>IF(E11="","",IF(N(D11)=0,"Used up",IF($B$1&gt;E11,"Past keep-by",IF(COUNTIFS($A$4:$A$50,A11,$C$4:$C$50,"&lt;"&amp;C11,$D$4:$D$50,"&gt;0")=0,"Use first","OK"))))</f>
        <v/>
      </c>
    </row>
    <row r="12">
      <c r="C12" s="6" t="n"/>
      <c r="E12" s="6" t="str">
        <f>IF(OR(A12="",C12=""),"",C12+7*IFERROR(VLOOKUP(A12,Plan!$A$2:$F$15,6,FALSE),0))</f>
        <v/>
      </c>
      <c r="F12" t="str">
        <f>IF(E12="","",IF(N(D12)=0,"Used up",IF($B$1&gt;E12,"Past keep-by",IF(COUNTIFS($A$4:$A$50,A12,$C$4:$C$50,"&lt;"&amp;C12,$D$4:$D$50,"&gt;0")=0,"Use first","OK"))))</f>
        <v/>
      </c>
    </row>
    <row r="13">
      <c r="C13" s="6" t="n"/>
      <c r="E13" s="6" t="str">
        <f>IF(OR(A13="",C13=""),"",C13+7*IFERROR(VLOOKUP(A13,Plan!$A$2:$F$15,6,FALSE),0))</f>
        <v/>
      </c>
      <c r="F13" t="str">
        <f>IF(E13="","",IF(N(D13)=0,"Used up",IF($B$1&gt;E13,"Past keep-by",IF(COUNTIFS($A$4:$A$50,A13,$C$4:$C$50,"&lt;"&amp;C13,$D$4:$D$50,"&gt;0")=0,"Use first","OK"))))</f>
        <v/>
      </c>
    </row>
    <row r="14">
      <c r="C14" s="6" t="n"/>
      <c r="E14" s="6" t="str">
        <f>IF(OR(A14="",C14=""),"",C14+7*IFERROR(VLOOKUP(A14,Plan!$A$2:$F$15,6,FALSE),0))</f>
        <v/>
      </c>
      <c r="F14" t="str">
        <f>IF(E14="","",IF(N(D14)=0,"Used up",IF($B$1&gt;E14,"Past keep-by",IF(COUNTIFS($A$4:$A$50,A14,$C$4:$C$50,"&lt;"&amp;C14,$D$4:$D$50,"&gt;0")=0,"Use first","OK"))))</f>
        <v/>
      </c>
    </row>
    <row r="15">
      <c r="C15" s="6" t="n"/>
      <c r="E15" s="6" t="str">
        <f>IF(OR(A15="",C15=""),"",C15+7*IFERROR(VLOOKUP(A15,Plan!$A$2:$F$15,6,FALSE),0))</f>
        <v/>
      </c>
      <c r="F15" t="str">
        <f>IF(E15="","",IF(N(D15)=0,"Used up",IF($B$1&gt;E15,"Past keep-by",IF(COUNTIFS($A$4:$A$50,A15,$C$4:$C$50,"&lt;"&amp;C15,$D$4:$D$50,"&gt;0")=0,"Use first","OK"))))</f>
        <v/>
      </c>
    </row>
    <row r="16">
      <c r="C16" s="6" t="n"/>
      <c r="E16" s="6" t="str">
        <f>IF(OR(A16="",C16=""),"",C16+7*IFERROR(VLOOKUP(A16,Plan!$A$2:$F$15,6,FALSE),0))</f>
        <v/>
      </c>
      <c r="F16" t="str">
        <f>IF(E16="","",IF(N(D16)=0,"Used up",IF($B$1&gt;E16,"Past keep-by",IF(COUNTIFS($A$4:$A$50,A16,$C$4:$C$50,"&lt;"&amp;C16,$D$4:$D$50,"&gt;0")=0,"Use first","OK"))))</f>
        <v/>
      </c>
    </row>
    <row r="17">
      <c r="C17" s="6" t="n"/>
      <c r="E17" s="6" t="str">
        <f>IF(OR(A17="",C17=""),"",C17+7*IFERROR(VLOOKUP(A17,Plan!$A$2:$F$15,6,FALSE),0))</f>
        <v/>
      </c>
      <c r="F17" t="str">
        <f>IF(E17="","",IF(N(D17)=0,"Used up",IF($B$1&gt;E17,"Past keep-by",IF(COUNTIFS($A$4:$A$50,A17,$C$4:$C$50,"&lt;"&amp;C17,$D$4:$D$50,"&gt;0")=0,"Use first","OK"))))</f>
        <v/>
      </c>
    </row>
    <row r="18">
      <c r="C18" s="6" t="n"/>
      <c r="E18" s="6" t="str">
        <f>IF(OR(A18="",C18=""),"",C18+7*IFERROR(VLOOKUP(A18,Plan!$A$2:$F$15,6,FALSE),0))</f>
        <v/>
      </c>
      <c r="F18" t="str">
        <f>IF(E18="","",IF(N(D18)=0,"Used up",IF($B$1&gt;E18,"Past keep-by",IF(COUNTIFS($A$4:$A$50,A18,$C$4:$C$50,"&lt;"&amp;C18,$D$4:$D$50,"&gt;0")=0,"Use first","OK"))))</f>
        <v/>
      </c>
    </row>
    <row r="19">
      <c r="C19" s="6" t="n"/>
      <c r="E19" s="6" t="str">
        <f>IF(OR(A19="",C19=""),"",C19+7*IFERROR(VLOOKUP(A19,Plan!$A$2:$F$15,6,FALSE),0))</f>
        <v/>
      </c>
      <c r="F19" t="str">
        <f>IF(E19="","",IF(N(D19)=0,"Used up",IF($B$1&gt;E19,"Past keep-by",IF(COUNTIFS($A$4:$A$50,A19,$C$4:$C$50,"&lt;"&amp;C19,$D$4:$D$50,"&gt;0")=0,"Use first","OK"))))</f>
        <v/>
      </c>
    </row>
    <row r="20">
      <c r="C20" s="6" t="n"/>
      <c r="E20" s="6" t="str">
        <f>IF(OR(A20="",C20=""),"",C20+7*IFERROR(VLOOKUP(A20,Plan!$A$2:$F$15,6,FALSE),0))</f>
        <v/>
      </c>
      <c r="F20" t="str">
        <f>IF(E20="","",IF(N(D20)=0,"Used up",IF($B$1&gt;E20,"Past keep-by",IF(COUNTIFS($A$4:$A$50,A20,$C$4:$C$50,"&lt;"&amp;C20,$D$4:$D$50,"&gt;0")=0,"Use first","OK"))))</f>
        <v/>
      </c>
    </row>
    <row r="21">
      <c r="C21" s="6" t="n"/>
      <c r="E21" s="6" t="str">
        <f>IF(OR(A21="",C21=""),"",C21+7*IFERROR(VLOOKUP(A21,Plan!$A$2:$F$15,6,FALSE),0))</f>
        <v/>
      </c>
      <c r="F21" t="str">
        <f>IF(E21="","",IF(N(D21)=0,"Used up",IF($B$1&gt;E21,"Past keep-by",IF(COUNTIFS($A$4:$A$50,A21,$C$4:$C$50,"&lt;"&amp;C21,$D$4:$D$50,"&gt;0")=0,"Use first","OK"))))</f>
        <v/>
      </c>
    </row>
    <row r="22">
      <c r="C22" s="6" t="n"/>
      <c r="E22" s="6" t="str">
        <f>IF(OR(A22="",C22=""),"",C22+7*IFERROR(VLOOKUP(A22,Plan!$A$2:$F$15,6,FALSE),0))</f>
        <v/>
      </c>
      <c r="F22" t="str">
        <f>IF(E22="","",IF(N(D22)=0,"Used up",IF($B$1&gt;E22,"Past keep-by",IF(COUNTIFS($A$4:$A$50,A22,$C$4:$C$50,"&lt;"&amp;C22,$D$4:$D$50,"&gt;0")=0,"Use first","OK"))))</f>
        <v/>
      </c>
    </row>
    <row r="23">
      <c r="C23" s="6" t="n"/>
      <c r="E23" s="6" t="str">
        <f>IF(OR(A23="",C23=""),"",C23+7*IFERROR(VLOOKUP(A23,Plan!$A$2:$F$15,6,FALSE),0))</f>
        <v/>
      </c>
      <c r="F23" t="str">
        <f>IF(E23="","",IF(N(D23)=0,"Used up",IF($B$1&gt;E23,"Past keep-by",IF(COUNTIFS($A$4:$A$50,A23,$C$4:$C$50,"&lt;"&amp;C23,$D$4:$D$50,"&gt;0")=0,"Use first","OK"))))</f>
        <v/>
      </c>
    </row>
    <row r="24">
      <c r="C24" s="6" t="n"/>
      <c r="E24" s="6" t="str">
        <f>IF(OR(A24="",C24=""),"",C24+7*IFERROR(VLOOKUP(A24,Plan!$A$2:$F$15,6,FALSE),0))</f>
        <v/>
      </c>
      <c r="F24" t="str">
        <f>IF(E24="","",IF(N(D24)=0,"Used up",IF($B$1&gt;E24,"Past keep-by",IF(COUNTIFS($A$4:$A$50,A24,$C$4:$C$50,"&lt;"&amp;C24,$D$4:$D$50,"&gt;0")=0,"Use first","OK"))))</f>
        <v/>
      </c>
    </row>
    <row r="25">
      <c r="C25" s="6" t="n"/>
      <c r="E25" s="6" t="str">
        <f>IF(OR(A25="",C25=""),"",C25+7*IFERROR(VLOOKUP(A25,Plan!$A$2:$F$15,6,FALSE),0))</f>
        <v/>
      </c>
      <c r="F25" t="str">
        <f>IF(E25="","",IF(N(D25)=0,"Used up",IF($B$1&gt;E25,"Past keep-by",IF(COUNTIFS($A$4:$A$50,A25,$C$4:$C$50,"&lt;"&amp;C25,$D$4:$D$50,"&gt;0")=0,"Use first","OK"))))</f>
        <v/>
      </c>
    </row>
    <row r="26">
      <c r="C26" s="6" t="n"/>
      <c r="E26" s="6" t="str">
        <f>IF(OR(A26="",C26=""),"",C26+7*IFERROR(VLOOKUP(A26,Plan!$A$2:$F$15,6,FALSE),0))</f>
        <v/>
      </c>
      <c r="F26" t="str">
        <f>IF(E26="","",IF(N(D26)=0,"Used up",IF($B$1&gt;E26,"Past keep-by",IF(COUNTIFS($A$4:$A$50,A26,$C$4:$C$50,"&lt;"&amp;C26,$D$4:$D$50,"&gt;0")=0,"Use first","OK"))))</f>
        <v/>
      </c>
    </row>
    <row r="27">
      <c r="C27" s="6" t="n"/>
      <c r="E27" s="6" t="str">
        <f>IF(OR(A27="",C27=""),"",C27+7*IFERROR(VLOOKUP(A27,Plan!$A$2:$F$15,6,FALSE),0))</f>
        <v/>
      </c>
      <c r="F27" t="str">
        <f>IF(E27="","",IF(N(D27)=0,"Used up",IF($B$1&gt;E27,"Past keep-by",IF(COUNTIFS($A$4:$A$50,A27,$C$4:$C$50,"&lt;"&amp;C27,$D$4:$D$50,"&gt;0")=0,"Use first","OK"))))</f>
        <v/>
      </c>
    </row>
    <row r="28">
      <c r="C28" s="6" t="n"/>
      <c r="E28" s="6" t="str">
        <f>IF(OR(A28="",C28=""),"",C28+7*IFERROR(VLOOKUP(A28,Plan!$A$2:$F$15,6,FALSE),0))</f>
        <v/>
      </c>
      <c r="F28" t="str">
        <f>IF(E28="","",IF(N(D28)=0,"Used up",IF($B$1&gt;E28,"Past keep-by",IF(COUNTIFS($A$4:$A$50,A28,$C$4:$C$50,"&lt;"&amp;C28,$D$4:$D$50,"&gt;0")=0,"Use first","OK"))))</f>
        <v/>
      </c>
    </row>
    <row r="29">
      <c r="C29" s="6" t="n"/>
      <c r="E29" s="6" t="str">
        <f>IF(OR(A29="",C29=""),"",C29+7*IFERROR(VLOOKUP(A29,Plan!$A$2:$F$15,6,FALSE),0))</f>
        <v/>
      </c>
      <c r="F29" t="str">
        <f>IF(E29="","",IF(N(D29)=0,"Used up",IF($B$1&gt;E29,"Past keep-by",IF(COUNTIFS($A$4:$A$50,A29,$C$4:$C$50,"&lt;"&amp;C29,$D$4:$D$50,"&gt;0")=0,"Use first","OK"))))</f>
        <v/>
      </c>
    </row>
    <row r="30">
      <c r="C30" s="6" t="n"/>
      <c r="E30" s="6" t="str">
        <f>IF(OR(A30="",C30=""),"",C30+7*IFERROR(VLOOKUP(A30,Plan!$A$2:$F$15,6,FALSE),0))</f>
        <v/>
      </c>
      <c r="F30" t="str">
        <f>IF(E30="","",IF(N(D30)=0,"Used up",IF($B$1&gt;E30,"Past keep-by",IF(COUNTIFS($A$4:$A$50,A30,$C$4:$C$50,"&lt;"&amp;C30,$D$4:$D$50,"&gt;0")=0,"Use first","OK"))))</f>
        <v/>
      </c>
    </row>
    <row r="31">
      <c r="C31" s="6" t="n"/>
      <c r="E31" s="6" t="str">
        <f>IF(OR(A31="",C31=""),"",C31+7*IFERROR(VLOOKUP(A31,Plan!$A$2:$F$15,6,FALSE),0))</f>
        <v/>
      </c>
      <c r="F31" t="str">
        <f>IF(E31="","",IF(N(D31)=0,"Used up",IF($B$1&gt;E31,"Past keep-by",IF(COUNTIFS($A$4:$A$50,A31,$C$4:$C$50,"&lt;"&amp;C31,$D$4:$D$50,"&gt;0")=0,"Use first","OK"))))</f>
        <v/>
      </c>
    </row>
    <row r="32">
      <c r="C32" s="6" t="n"/>
      <c r="E32" s="6" t="str">
        <f>IF(OR(A32="",C32=""),"",C32+7*IFERROR(VLOOKUP(A32,Plan!$A$2:$F$15,6,FALSE),0))</f>
        <v/>
      </c>
      <c r="F32" t="str">
        <f>IF(E32="","",IF(N(D32)=0,"Used up",IF($B$1&gt;E32,"Past keep-by",IF(COUNTIFS($A$4:$A$50,A32,$C$4:$C$50,"&lt;"&amp;C32,$D$4:$D$50,"&gt;0")=0,"Use first","OK"))))</f>
        <v/>
      </c>
    </row>
    <row r="33">
      <c r="C33" s="6" t="n"/>
      <c r="E33" s="6" t="str">
        <f>IF(OR(A33="",C33=""),"",C33+7*IFERROR(VLOOKUP(A33,Plan!$A$2:$F$15,6,FALSE),0))</f>
        <v/>
      </c>
      <c r="F33" t="str">
        <f>IF(E33="","",IF(N(D33)=0,"Used up",IF($B$1&gt;E33,"Past keep-by",IF(COUNTIFS($A$4:$A$50,A33,$C$4:$C$50,"&lt;"&amp;C33,$D$4:$D$50,"&gt;0")=0,"Use first","OK"))))</f>
        <v/>
      </c>
    </row>
    <row r="34">
      <c r="C34" s="6" t="n"/>
      <c r="E34" s="6" t="str">
        <f>IF(OR(A34="",C34=""),"",C34+7*IFERROR(VLOOKUP(A34,Plan!$A$2:$F$15,6,FALSE),0))</f>
        <v/>
      </c>
      <c r="F34" t="str">
        <f>IF(E34="","",IF(N(D34)=0,"Used up",IF($B$1&gt;E34,"Past keep-by",IF(COUNTIFS($A$4:$A$50,A34,$C$4:$C$50,"&lt;"&amp;C34,$D$4:$D$50,"&gt;0")=0,"Use first","OK"))))</f>
        <v/>
      </c>
    </row>
    <row r="35">
      <c r="C35" s="6" t="n"/>
      <c r="E35" s="6" t="str">
        <f>IF(OR(A35="",C35=""),"",C35+7*IFERROR(VLOOKUP(A35,Plan!$A$2:$F$15,6,FALSE),0))</f>
        <v/>
      </c>
      <c r="F35" t="str">
        <f>IF(E35="","",IF(N(D35)=0,"Used up",IF($B$1&gt;E35,"Past keep-by",IF(COUNTIFS($A$4:$A$50,A35,$C$4:$C$50,"&lt;"&amp;C35,$D$4:$D$50,"&gt;0")=0,"Use first","OK"))))</f>
        <v/>
      </c>
    </row>
    <row r="36">
      <c r="C36" s="6" t="n"/>
      <c r="E36" s="6" t="str">
        <f>IF(OR(A36="",C36=""),"",C36+7*IFERROR(VLOOKUP(A36,Plan!$A$2:$F$15,6,FALSE),0))</f>
        <v/>
      </c>
      <c r="F36" t="str">
        <f>IF(E36="","",IF(N(D36)=0,"Used up",IF($B$1&gt;E36,"Past keep-by",IF(COUNTIFS($A$4:$A$50,A36,$C$4:$C$50,"&lt;"&amp;C36,$D$4:$D$50,"&gt;0")=0,"Use first","OK"))))</f>
        <v/>
      </c>
    </row>
    <row r="37">
      <c r="C37" s="6" t="n"/>
      <c r="E37" s="6" t="str">
        <f>IF(OR(A37="",C37=""),"",C37+7*IFERROR(VLOOKUP(A37,Plan!$A$2:$F$15,6,FALSE),0))</f>
        <v/>
      </c>
      <c r="F37" t="str">
        <f>IF(E37="","",IF(N(D37)=0,"Used up",IF($B$1&gt;E37,"Past keep-by",IF(COUNTIFS($A$4:$A$50,A37,$C$4:$C$50,"&lt;"&amp;C37,$D$4:$D$50,"&gt;0")=0,"Use first","OK"))))</f>
        <v/>
      </c>
    </row>
    <row r="38">
      <c r="C38" s="6" t="n"/>
      <c r="E38" s="6" t="str">
        <f>IF(OR(A38="",C38=""),"",C38+7*IFERROR(VLOOKUP(A38,Plan!$A$2:$F$15,6,FALSE),0))</f>
        <v/>
      </c>
      <c r="F38" t="str">
        <f>IF(E38="","",IF(N(D38)=0,"Used up",IF($B$1&gt;E38,"Past keep-by",IF(COUNTIFS($A$4:$A$50,A38,$C$4:$C$50,"&lt;"&amp;C38,$D$4:$D$50,"&gt;0")=0,"Use first","OK"))))</f>
        <v/>
      </c>
    </row>
    <row r="39">
      <c r="C39" s="6" t="n"/>
      <c r="E39" s="6" t="str">
        <f>IF(OR(A39="",C39=""),"",C39+7*IFERROR(VLOOKUP(A39,Plan!$A$2:$F$15,6,FALSE),0))</f>
        <v/>
      </c>
      <c r="F39" t="str">
        <f>IF(E39="","",IF(N(D39)=0,"Used up",IF($B$1&gt;E39,"Past keep-by",IF(COUNTIFS($A$4:$A$50,A39,$C$4:$C$50,"&lt;"&amp;C39,$D$4:$D$50,"&gt;0")=0,"Use first","OK"))))</f>
        <v/>
      </c>
    </row>
    <row r="40">
      <c r="C40" s="6" t="n"/>
      <c r="E40" s="6" t="str">
        <f>IF(OR(A40="",C40=""),"",C40+7*IFERROR(VLOOKUP(A40,Plan!$A$2:$F$15,6,FALSE),0))</f>
        <v/>
      </c>
      <c r="F40" t="str">
        <f>IF(E40="","",IF(N(D40)=0,"Used up",IF($B$1&gt;E40,"Past keep-by",IF(COUNTIFS($A$4:$A$50,A40,$C$4:$C$50,"&lt;"&amp;C40,$D$4:$D$50,"&gt;0")=0,"Use first","OK"))))</f>
        <v/>
      </c>
    </row>
    <row r="41">
      <c r="C41" s="6" t="n"/>
      <c r="E41" s="6" t="str">
        <f>IF(OR(A41="",C41=""),"",C41+7*IFERROR(VLOOKUP(A41,Plan!$A$2:$F$15,6,FALSE),0))</f>
        <v/>
      </c>
      <c r="F41" t="str">
        <f>IF(E41="","",IF(N(D41)=0,"Used up",IF($B$1&gt;E41,"Past keep-by",IF(COUNTIFS($A$4:$A$50,A41,$C$4:$C$50,"&lt;"&amp;C41,$D$4:$D$50,"&gt;0")=0,"Use first","OK"))))</f>
        <v/>
      </c>
    </row>
    <row r="42">
      <c r="C42" s="6" t="n"/>
      <c r="E42" s="6" t="str">
        <f>IF(OR(A42="",C42=""),"",C42+7*IFERROR(VLOOKUP(A42,Plan!$A$2:$F$15,6,FALSE),0))</f>
        <v/>
      </c>
      <c r="F42" t="str">
        <f>IF(E42="","",IF(N(D42)=0,"Used up",IF($B$1&gt;E42,"Past keep-by",IF(COUNTIFS($A$4:$A$50,A42,$C$4:$C$50,"&lt;"&amp;C42,$D$4:$D$50,"&gt;0")=0,"Use first","OK"))))</f>
        <v/>
      </c>
    </row>
    <row r="43">
      <c r="C43" s="6" t="n"/>
      <c r="E43" s="6" t="str">
        <f>IF(OR(A43="",C43=""),"",C43+7*IFERROR(VLOOKUP(A43,Plan!$A$2:$F$15,6,FALSE),0))</f>
        <v/>
      </c>
      <c r="F43" t="str">
        <f>IF(E43="","",IF(N(D43)=0,"Used up",IF($B$1&gt;E43,"Past keep-by",IF(COUNTIFS($A$4:$A$50,A43,$C$4:$C$50,"&lt;"&amp;C43,$D$4:$D$50,"&gt;0")=0,"Use first","OK"))))</f>
        <v/>
      </c>
    </row>
    <row r="44">
      <c r="C44" s="6" t="n"/>
      <c r="E44" s="6" t="str">
        <f>IF(OR(A44="",C44=""),"",C44+7*IFERROR(VLOOKUP(A44,Plan!$A$2:$F$15,6,FALSE),0))</f>
        <v/>
      </c>
      <c r="F44" t="str">
        <f>IF(E44="","",IF(N(D44)=0,"Used up",IF($B$1&gt;E44,"Past keep-by",IF(COUNTIFS($A$4:$A$50,A44,$C$4:$C$50,"&lt;"&amp;C44,$D$4:$D$50,"&gt;0")=0,"Use first","OK"))))</f>
        <v/>
      </c>
    </row>
    <row r="45">
      <c r="C45" s="6" t="n"/>
      <c r="E45" s="6" t="str">
        <f>IF(OR(A45="",C45=""),"",C45+7*IFERROR(VLOOKUP(A45,Plan!$A$2:$F$15,6,FALSE),0))</f>
        <v/>
      </c>
      <c r="F45" t="str">
        <f>IF(E45="","",IF(N(D45)=0,"Used up",IF($B$1&gt;E45,"Past keep-by",IF(COUNTIFS($A$4:$A$50,A45,$C$4:$C$50,"&lt;"&amp;C45,$D$4:$D$50,"&gt;0")=0,"Use first","OK"))))</f>
        <v/>
      </c>
    </row>
    <row r="46">
      <c r="C46" s="6" t="n"/>
      <c r="E46" s="6" t="str">
        <f>IF(OR(A46="",C46=""),"",C46+7*IFERROR(VLOOKUP(A46,Plan!$A$2:$F$15,6,FALSE),0))</f>
        <v/>
      </c>
      <c r="F46" t="str">
        <f>IF(E46="","",IF(N(D46)=0,"Used up",IF($B$1&gt;E46,"Past keep-by",IF(COUNTIFS($A$4:$A$50,A46,$C$4:$C$50,"&lt;"&amp;C46,$D$4:$D$50,"&gt;0")=0,"Use first","OK"))))</f>
        <v/>
      </c>
    </row>
    <row r="47">
      <c r="C47" s="6" t="n"/>
      <c r="E47" s="6" t="str">
        <f>IF(OR(A47="",C47=""),"",C47+7*IFERROR(VLOOKUP(A47,Plan!$A$2:$F$15,6,FALSE),0))</f>
        <v/>
      </c>
      <c r="F47" t="str">
        <f>IF(E47="","",IF(N(D47)=0,"Used up",IF($B$1&gt;E47,"Past keep-by",IF(COUNTIFS($A$4:$A$50,A47,$C$4:$C$50,"&lt;"&amp;C47,$D$4:$D$50,"&gt;0")=0,"Use first","OK"))))</f>
        <v/>
      </c>
    </row>
    <row r="48">
      <c r="C48" s="6" t="n"/>
      <c r="E48" s="6" t="str">
        <f>IF(OR(A48="",C48=""),"",C48+7*IFERROR(VLOOKUP(A48,Plan!$A$2:$F$15,6,FALSE),0))</f>
        <v/>
      </c>
      <c r="F48" t="str">
        <f>IF(E48="","",IF(N(D48)=0,"Used up",IF($B$1&gt;E48,"Past keep-by",IF(COUNTIFS($A$4:$A$50,A48,$C$4:$C$50,"&lt;"&amp;C48,$D$4:$D$50,"&gt;0")=0,"Use first","OK"))))</f>
        <v/>
      </c>
    </row>
    <row r="49">
      <c r="C49" s="6" t="n"/>
      <c r="E49" s="6" t="str">
        <f>IF(OR(A49="",C49=""),"",C49+7*IFERROR(VLOOKUP(A49,Plan!$A$2:$F$15,6,FALSE),0))</f>
        <v/>
      </c>
      <c r="F49" t="str">
        <f>IF(E49="","",IF(N(D49)=0,"Used up",IF($B$1&gt;E49,"Past keep-by",IF(COUNTIFS($A$4:$A$50,A49,$C$4:$C$50,"&lt;"&amp;C49,$D$4:$D$50,"&gt;0")=0,"Use first","OK"))))</f>
        <v/>
      </c>
    </row>
    <row r="50">
      <c r="C50" s="6" t="n"/>
      <c r="E50" s="6" t="str">
        <f>IF(OR(A50="",C50=""),"",C50+7*IFERROR(VLOOKUP(A50,Plan!$A$2:$F$15,6,FALSE),0))</f>
        <v/>
      </c>
      <c r="F50" t="str">
        <f>IF(E50="","",IF(N(D50)=0,"Used up",IF($B$1&gt;E50,"Past keep-by",IF(COUNTIFS($A$4:$A$50,A50,$C$4:$C$50,"&lt;"&amp;C50,$D$4:$D$50,"&gt;0")=0,"Use first","OK"))))</f>
        <v/>
      </c>
    </row>
    <row r="51"/>
    <row r="52">
      <c r="A52" s="3" t="inlineStr">
        <is>
          <t>Use first marks the oldest lot of each flour that still has bags. Write the mill lot on the rack label too.</t>
        </is>
      </c>
    </row>
  </sheetData>
  <conditionalFormatting sqref="F4:F50">
    <cfRule type="cellIs" priority="1" operator="equal" dxfId="0">
      <formula>"Past keep-by"</formula>
    </cfRule>
    <cfRule type="cellIs" priority="2" operator="equal" dxfId="1">
      <formula>"Use first"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Bulk flour storage planner</t>
        </is>
      </c>
    </row>
    <row r="2" ht="15" customHeight="1">
      <c r="A2" s="8" t="inlineStr">
        <is>
          <t>From the article: https://www.tarostack.com/articles/how-to-store-flour-in-bulk</t>
        </is>
      </c>
    </row>
    <row r="3" ht="15" customHeight="1">
      <c r="A3" s="8" t="inlineStr"/>
    </row>
    <row r="4" ht="45" customHeight="1">
      <c r="A4" s="8" t="inlineStr">
        <is>
          <t>Plan: each flour's bag size, bags used a week, bags bought at a time, safety bags, your keep-by policy in weeks and bags a rack spot; the most on hand, the weeks it lasts, whether that's within policy and the rack spots fill in.</t>
        </is>
      </c>
    </row>
    <row r="5" ht="30" customHeight="1">
      <c r="A5" s="8" t="inlineStr">
        <is>
          <t>Lots: today's date, then each lot's flour, mill lot, received date and bags left; the keep-by date and use first, OK or past keep-by fill in.</t>
        </is>
      </c>
    </row>
    <row r="6" ht="15" customHeight="1">
      <c r="A6" s="8" t="inlineStr">
        <is>
          <t>The example is the article's made-up Topeka wholesale bakery.</t>
        </is>
      </c>
    </row>
    <row r="7" ht="15" customHeight="1">
      <c r="A7" s="8" t="inlineStr"/>
    </row>
    <row r="8" ht="15" customHeight="1">
      <c r="A8" s="8" t="inlineStr">
        <is>
          <t>Works in Excel (2010 and later), Google Sheets, LibreOffice and Numbers. No macros.</t>
        </is>
      </c>
    </row>
    <row r="9" ht="30" customHeight="1">
      <c r="A9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