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ay" sheetId="1" state="visible" r:id="rId1"/>
    <sheet xmlns:r="http://schemas.openxmlformats.org/officeDocument/2006/relationships" name="Season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'Market day'!$1:$1</definedName>
    <definedName name="_xlnm.Print_Titles" localSheetId="1">'Season'!$1:$1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8" customWidth="1" min="4" max="4"/>
    <col width="9" customWidth="1" min="5" max="5"/>
    <col width="10" customWidth="1" min="6" max="6"/>
    <col width="11" customWidth="1" min="7" max="7"/>
    <col width="10" customWidth="1" min="8" max="8"/>
    <col width="28" customWidth="1" min="10" max="10"/>
    <col width="11" customWidth="1" min="11" max="11"/>
  </cols>
  <sheetData>
    <row r="1" ht="45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Cost a unit, with card fees</t>
        </is>
      </c>
      <c r="D1" s="1" t="inlineStr">
        <is>
          <t>Bring</t>
        </is>
      </c>
      <c r="E1" s="1" t="inlineStr">
        <is>
          <t>Expect to sell</t>
        </is>
      </c>
      <c r="F1" s="1" t="inlineStr">
        <is>
          <t>Sales</t>
        </is>
      </c>
      <c r="G1" s="1" t="inlineStr">
        <is>
          <t>Left after costs</t>
        </is>
      </c>
      <c r="H1" s="1" t="inlineStr">
        <is>
          <t>Sell-through</t>
        </is>
      </c>
      <c r="J1" s="2" t="inlineStr">
        <is>
          <t>The day</t>
        </is>
      </c>
    </row>
    <row r="2">
      <c r="A2" t="inlineStr">
        <is>
          <t>Cold process soap, 5 oz bar</t>
        </is>
      </c>
      <c r="B2" s="3" t="n">
        <v>10</v>
      </c>
      <c r="C2" s="3" t="n">
        <v>4.15</v>
      </c>
      <c r="D2" t="n">
        <v>60</v>
      </c>
      <c r="E2" t="n">
        <v>34</v>
      </c>
      <c r="F2" s="3">
        <f>IF(OR(B2="",E2=""),"",E2*B2)</f>
        <v>340</v>
      </c>
      <c r="G2" s="3">
        <f>IF(OR(B2="",E2=""),"",E2*(B2-C2))</f>
        <v>198.9</v>
      </c>
      <c r="H2" s="4">
        <f>IF(N(D2)=0,"",E2/D2)</f>
        <v>0.566666666666667</v>
      </c>
      <c r="J2" t="inlineStr">
        <is>
          <t>Stall fee</t>
        </is>
      </c>
      <c r="K2" s="3" t="n">
        <v>40</v>
      </c>
    </row>
    <row r="3">
      <c r="A3" t="inlineStr">
        <is>
          <t>Whipped body butter, 4 oz</t>
        </is>
      </c>
      <c r="B3" s="3" t="n">
        <v>18</v>
      </c>
      <c r="C3" s="3" t="n">
        <v>5.19</v>
      </c>
      <c r="D3" t="n">
        <v>16</v>
      </c>
      <c r="E3" t="n">
        <v>8</v>
      </c>
      <c r="F3" s="3">
        <f>IF(OR(B3="",E3=""),"",E3*B3)</f>
        <v>144</v>
      </c>
      <c r="G3" s="3">
        <f>IF(OR(B3="",E3=""),"",E3*(B3-C3))</f>
        <v>102.48</v>
      </c>
      <c r="H3" s="4">
        <f>IF(N(D3)=0,"",E3/D3)</f>
        <v>0.5</v>
      </c>
      <c r="J3" t="inlineStr">
        <is>
          <t>Hours, with setup and travel</t>
        </is>
      </c>
      <c r="K3" s="5" t="n">
        <v>6</v>
      </c>
    </row>
    <row r="4">
      <c r="A4" t="inlineStr">
        <is>
          <t>Sugar scrub, 8 oz</t>
        </is>
      </c>
      <c r="B4" s="3" t="n">
        <v>16</v>
      </c>
      <c r="C4" s="3" t="n">
        <v>3.81</v>
      </c>
      <c r="D4" t="n">
        <v>12</v>
      </c>
      <c r="E4" t="n">
        <v>6</v>
      </c>
      <c r="F4" s="3">
        <f>IF(OR(B4="",E4=""),"",E4*B4)</f>
        <v>96</v>
      </c>
      <c r="G4" s="3">
        <f>IF(OR(B4="",E4=""),"",E4*(B4-C4))</f>
        <v>73.14</v>
      </c>
      <c r="H4" s="4">
        <f>IF(N(D4)=0,"",E4/D4)</f>
        <v>0.5</v>
      </c>
      <c r="J4" t="inlineStr">
        <is>
          <t>Expected sales</t>
        </is>
      </c>
      <c r="K4" s="3">
        <f>F10</f>
        <v>580</v>
      </c>
    </row>
    <row r="5" ht="30" customHeight="1">
      <c r="B5" s="3" t="n"/>
      <c r="C5" s="3" t="n"/>
      <c r="F5" s="6" t="str">
        <f>IF(OR(B5="",E5=""),"",E5*B5)</f>
        <v/>
      </c>
      <c r="G5" s="6" t="str">
        <f>IF(OR(B5="",E5=""),"",E5*(B5-C5))</f>
        <v/>
      </c>
      <c r="H5" s="7" t="str">
        <f>IF(N(D5)=0,"",E5/D5)</f>
        <v/>
      </c>
      <c r="J5" s="8" t="inlineStr">
        <is>
          <t>Left after costs and the stall</t>
        </is>
      </c>
      <c r="K5" s="6">
        <f>G10-K2</f>
        <v>334.52</v>
      </c>
    </row>
    <row r="6">
      <c r="B6" s="3" t="n"/>
      <c r="C6" s="3" t="n"/>
      <c r="F6" s="3" t="str">
        <f>IF(OR(B6="",E6=""),"",E6*B6)</f>
        <v/>
      </c>
      <c r="G6" s="3" t="str">
        <f>IF(OR(B6="",E6=""),"",E6*(B6-C6))</f>
        <v/>
      </c>
      <c r="H6" s="4" t="str">
        <f>IF(N(D6)=0,"",E6/D6)</f>
        <v/>
      </c>
      <c r="J6" t="inlineStr">
        <is>
          <t>Left for each hour</t>
        </is>
      </c>
      <c r="K6" s="3">
        <f>IF(N(K3)=0,"",(G10-K2)/K3)</f>
        <v>55.7533333333333</v>
      </c>
    </row>
    <row r="7">
      <c r="B7" s="3" t="n"/>
      <c r="C7" s="3" t="n"/>
      <c r="F7" s="3" t="str">
        <f>IF(OR(B7="",E7=""),"",E7*B7)</f>
        <v/>
      </c>
      <c r="G7" s="3" t="str">
        <f>IF(OR(B7="",E7=""),"",E7*(B7-C7))</f>
        <v/>
      </c>
      <c r="H7" s="4" t="str">
        <f>IF(N(D7)=0,"",E7/D7)</f>
        <v/>
      </c>
    </row>
    <row r="8">
      <c r="B8" s="3" t="n"/>
      <c r="C8" s="3" t="n"/>
      <c r="F8" s="3" t="str">
        <f>IF(OR(B8="",E8=""),"",E8*B8)</f>
        <v/>
      </c>
      <c r="G8" s="3" t="str">
        <f>IF(OR(B8="",E8=""),"",E8*(B8-C8))</f>
        <v/>
      </c>
      <c r="H8" s="4" t="str">
        <f>IF(N(D8)=0,"",E8/D8)</f>
        <v/>
      </c>
      <c r="J8" s="9" t="inlineStr">
        <is>
          <t>Type your products, prices and what each costs you, what you'll bring and what you expect to sell.</t>
        </is>
      </c>
    </row>
    <row r="9">
      <c r="B9" s="3" t="n"/>
      <c r="C9" s="3" t="n"/>
      <c r="F9" s="3" t="str">
        <f>IF(OR(B9="",E9=""),"",E9*B9)</f>
        <v/>
      </c>
      <c r="G9" s="3" t="str">
        <f>IF(OR(B9="",E9=""),"",E9*(B9-C9))</f>
        <v/>
      </c>
      <c r="H9" s="4" t="str">
        <f>IF(N(D9)=0,"",E9/D9)</f>
        <v/>
      </c>
    </row>
    <row r="10">
      <c r="A10" s="10" t="inlineStr">
        <is>
          <t>All products</t>
        </is>
      </c>
      <c r="D10" s="10">
        <f>SUM(D2:D9)</f>
        <v>88</v>
      </c>
      <c r="E10" s="10">
        <f>SUM(E2:E9)</f>
        <v>48</v>
      </c>
      <c r="F10" s="11">
        <f>SUM(F2:F9)</f>
        <v>580</v>
      </c>
      <c r="G10" s="11">
        <f>SUM(G2:G9)</f>
        <v>374.52</v>
      </c>
      <c r="H10" s="4">
        <f>IF(N(D10)=0,"",E10/D10)</f>
        <v>0.545454545454545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8" customWidth="1" min="12" max="12"/>
    <col width="10" customWidth="1" min="13" max="13"/>
  </cols>
  <sheetData>
    <row r="1">
      <c r="A1" s="1" t="inlineStr">
        <is>
          <t>Market day</t>
        </is>
      </c>
      <c r="B1" s="1" t="str">
        <f>IF('Market day'!A2="","Sold, product 1","Sold, "&amp;'Market day'!A2)</f>
        <v>Sold, Cold process soap, 5 oz bar</v>
      </c>
      <c r="C1" s="1" t="str">
        <f>IF('Market day'!A3="","Sold, product 2","Sold, "&amp;'Market day'!A3)</f>
        <v>Sold, Whipped body butter, 4 oz</v>
      </c>
      <c r="D1" s="1" t="str">
        <f>IF('Market day'!A4="","Sold, product 3","Sold, "&amp;'Market day'!A4)</f>
        <v>Sold, Sugar scrub, 8 oz</v>
      </c>
      <c r="E1" s="1" t="str">
        <f>IF('Market day'!A5="","Sold, product 4","Sold, "&amp;'Market day'!A5)</f>
        <v>Sold, product 4</v>
      </c>
      <c r="F1" s="1" t="str">
        <f>IF('Market day'!A6="","Sold, product 5","Sold, "&amp;'Market day'!A6)</f>
        <v>Sold, product 5</v>
      </c>
      <c r="G1" s="1" t="str">
        <f>IF('Market day'!A7="","Sold, product 6","Sold, "&amp;'Market day'!A7)</f>
        <v>Sold, product 6</v>
      </c>
      <c r="H1" s="1" t="str">
        <f>IF('Market day'!A8="","Sold, product 7","Sold, "&amp;'Market day'!A8)</f>
        <v>Sold, product 7</v>
      </c>
      <c r="I1" s="1" t="str">
        <f>IF('Market day'!A9="","Sold, product 8","Sold, "&amp;'Market day'!A9)</f>
        <v>Sold, product 8</v>
      </c>
      <c r="J1" s="1" t="inlineStr">
        <is>
          <t>Sales</t>
        </is>
      </c>
      <c r="K1" s="1" t="inlineStr">
        <is>
          <t>Costs</t>
        </is>
      </c>
      <c r="L1" s="1" t="inlineStr">
        <is>
          <t>Stall</t>
        </is>
      </c>
      <c r="M1" s="1" t="inlineStr">
        <is>
          <t>Left</t>
        </is>
      </c>
    </row>
    <row r="2">
      <c r="A2" t="inlineStr">
        <is>
          <t>Nov 1</t>
        </is>
      </c>
      <c r="B2" t="n">
        <v>34</v>
      </c>
      <c r="C2" t="n">
        <v>8</v>
      </c>
      <c r="D2" t="n">
        <v>6</v>
      </c>
      <c r="J2" s="3">
        <f>IF(A2="","",N(B2)*N('Market day'!$B$2)+N(C2)*N('Market day'!$B$3)+N(D2)*N('Market day'!$B$4)+N(E2)*N('Market day'!$B$5)+N(F2)*N('Market day'!$B$6)+N(G2)*N('Market day'!$B$7)+N(H2)*N('Market day'!$B$8)+N(I2)*N('Market day'!$B$9))</f>
        <v>580</v>
      </c>
      <c r="K2" s="3">
        <f>IF(A2="","",N(B2)*N('Market day'!$C$2)+N(C2)*N('Market day'!$C$3)+N(D2)*N('Market day'!$C$4)+N(E2)*N('Market day'!$C$5)+N(F2)*N('Market day'!$C$6)+N(G2)*N('Market day'!$C$7)+N(H2)*N('Market day'!$C$8)+N(I2)*N('Market day'!$C$9))</f>
        <v>205.48</v>
      </c>
      <c r="L2" s="3">
        <f>IF(A2="","",'Market day'!$K$2)</f>
        <v>40</v>
      </c>
      <c r="M2" s="3">
        <f>IF(A2="","",J2-K2-L2)</f>
        <v>334.52</v>
      </c>
    </row>
    <row r="3">
      <c r="A3" t="inlineStr">
        <is>
          <t>Nov 8</t>
        </is>
      </c>
      <c r="B3" t="n">
        <v>28</v>
      </c>
      <c r="C3" t="n">
        <v>6</v>
      </c>
      <c r="D3" t="n">
        <v>5</v>
      </c>
      <c r="J3" s="3">
        <f>IF(A3="","",N(B3)*N('Market day'!$B$2)+N(C3)*N('Market day'!$B$3)+N(D3)*N('Market day'!$B$4)+N(E3)*N('Market day'!$B$5)+N(F3)*N('Market day'!$B$6)+N(G3)*N('Market day'!$B$7)+N(H3)*N('Market day'!$B$8)+N(I3)*N('Market day'!$B$9))</f>
        <v>468</v>
      </c>
      <c r="K3" s="3">
        <f>IF(A3="","",N(B3)*N('Market day'!$C$2)+N(C3)*N('Market day'!$C$3)+N(D3)*N('Market day'!$C$4)+N(E3)*N('Market day'!$C$5)+N(F3)*N('Market day'!$C$6)+N(G3)*N('Market day'!$C$7)+N(H3)*N('Market day'!$C$8)+N(I3)*N('Market day'!$C$9))</f>
        <v>166.39</v>
      </c>
      <c r="L3" s="3">
        <f>IF(A3="","",'Market day'!$K$2)</f>
        <v>40</v>
      </c>
      <c r="M3" s="3">
        <f>IF(A3="","",J3-K3-L3)</f>
        <v>261.61</v>
      </c>
    </row>
    <row r="4">
      <c r="A4" t="inlineStr">
        <is>
          <t>Nov 15</t>
        </is>
      </c>
      <c r="B4" t="n">
        <v>41</v>
      </c>
      <c r="C4" t="n">
        <v>10</v>
      </c>
      <c r="D4" t="n">
        <v>7</v>
      </c>
      <c r="J4" s="3">
        <f>IF(A4="","",N(B4)*N('Market day'!$B$2)+N(C4)*N('Market day'!$B$3)+N(D4)*N('Market day'!$B$4)+N(E4)*N('Market day'!$B$5)+N(F4)*N('Market day'!$B$6)+N(G4)*N('Market day'!$B$7)+N(H4)*N('Market day'!$B$8)+N(I4)*N('Market day'!$B$9))</f>
        <v>702</v>
      </c>
      <c r="K4" s="3">
        <f>IF(A4="","",N(B4)*N('Market day'!$C$2)+N(C4)*N('Market day'!$C$3)+N(D4)*N('Market day'!$C$4)+N(E4)*N('Market day'!$C$5)+N(F4)*N('Market day'!$C$6)+N(G4)*N('Market day'!$C$7)+N(H4)*N('Market day'!$C$8)+N(I4)*N('Market day'!$C$9))</f>
        <v>248.72</v>
      </c>
      <c r="L4" s="3">
        <f>IF(A4="","",'Market day'!$K$2)</f>
        <v>40</v>
      </c>
      <c r="M4" s="3">
        <f>IF(A4="","",J4-K4-L4)</f>
        <v>413.28</v>
      </c>
    </row>
    <row r="5">
      <c r="A5" t="inlineStr">
        <is>
          <t>Nov 22</t>
        </is>
      </c>
      <c r="B5" t="n">
        <v>52</v>
      </c>
      <c r="C5" t="n">
        <v>14</v>
      </c>
      <c r="D5" t="n">
        <v>9</v>
      </c>
      <c r="J5" s="3">
        <f>IF(A5="","",N(B5)*N('Market day'!$B$2)+N(C5)*N('Market day'!$B$3)+N(D5)*N('Market day'!$B$4)+N(E5)*N('Market day'!$B$5)+N(F5)*N('Market day'!$B$6)+N(G5)*N('Market day'!$B$7)+N(H5)*N('Market day'!$B$8)+N(I5)*N('Market day'!$B$9))</f>
        <v>916</v>
      </c>
      <c r="K5" s="3">
        <f>IF(A5="","",N(B5)*N('Market day'!$C$2)+N(C5)*N('Market day'!$C$3)+N(D5)*N('Market day'!$C$4)+N(E5)*N('Market day'!$C$5)+N(F5)*N('Market day'!$C$6)+N(G5)*N('Market day'!$C$7)+N(H5)*N('Market day'!$C$8)+N(I5)*N('Market day'!$C$9))</f>
        <v>322.75</v>
      </c>
      <c r="L5" s="3">
        <f>IF(A5="","",'Market day'!$K$2)</f>
        <v>40</v>
      </c>
      <c r="M5" s="3">
        <f>IF(A5="","",J5-K5-L5)</f>
        <v>553.25</v>
      </c>
    </row>
    <row r="6">
      <c r="J6" s="3" t="str">
        <f>IF(A6="","",N(B6)*N('Market day'!$B$2)+N(C6)*N('Market day'!$B$3)+N(D6)*N('Market day'!$B$4)+N(E6)*N('Market day'!$B$5)+N(F6)*N('Market day'!$B$6)+N(G6)*N('Market day'!$B$7)+N(H6)*N('Market day'!$B$8)+N(I6)*N('Market day'!$B$9))</f>
        <v/>
      </c>
      <c r="K6" s="3" t="str">
        <f>IF(A6="","",N(B6)*N('Market day'!$C$2)+N(C6)*N('Market day'!$C$3)+N(D6)*N('Market day'!$C$4)+N(E6)*N('Market day'!$C$5)+N(F6)*N('Market day'!$C$6)+N(G6)*N('Market day'!$C$7)+N(H6)*N('Market day'!$C$8)+N(I6)*N('Market day'!$C$9))</f>
        <v/>
      </c>
      <c r="L6" s="3" t="str">
        <f>IF(A6="","",'Market day'!$K$2)</f>
        <v/>
      </c>
      <c r="M6" s="3" t="str">
        <f>IF(A6="","",J6-K6-L6)</f>
        <v/>
      </c>
    </row>
    <row r="7">
      <c r="J7" s="3" t="str">
        <f>IF(A7="","",N(B7)*N('Market day'!$B$2)+N(C7)*N('Market day'!$B$3)+N(D7)*N('Market day'!$B$4)+N(E7)*N('Market day'!$B$5)+N(F7)*N('Market day'!$B$6)+N(G7)*N('Market day'!$B$7)+N(H7)*N('Market day'!$B$8)+N(I7)*N('Market day'!$B$9))</f>
        <v/>
      </c>
      <c r="K7" s="3" t="str">
        <f>IF(A7="","",N(B7)*N('Market day'!$C$2)+N(C7)*N('Market day'!$C$3)+N(D7)*N('Market day'!$C$4)+N(E7)*N('Market day'!$C$5)+N(F7)*N('Market day'!$C$6)+N(G7)*N('Market day'!$C$7)+N(H7)*N('Market day'!$C$8)+N(I7)*N('Market day'!$C$9))</f>
        <v/>
      </c>
      <c r="L7" s="3" t="str">
        <f>IF(A7="","",'Market day'!$K$2)</f>
        <v/>
      </c>
      <c r="M7" s="3" t="str">
        <f>IF(A7="","",J7-K7-L7)</f>
        <v/>
      </c>
    </row>
    <row r="8">
      <c r="J8" s="3" t="str">
        <f>IF(A8="","",N(B8)*N('Market day'!$B$2)+N(C8)*N('Market day'!$B$3)+N(D8)*N('Market day'!$B$4)+N(E8)*N('Market day'!$B$5)+N(F8)*N('Market day'!$B$6)+N(G8)*N('Market day'!$B$7)+N(H8)*N('Market day'!$B$8)+N(I8)*N('Market day'!$B$9))</f>
        <v/>
      </c>
      <c r="K8" s="3" t="str">
        <f>IF(A8="","",N(B8)*N('Market day'!$C$2)+N(C8)*N('Market day'!$C$3)+N(D8)*N('Market day'!$C$4)+N(E8)*N('Market day'!$C$5)+N(F8)*N('Market day'!$C$6)+N(G8)*N('Market day'!$C$7)+N(H8)*N('Market day'!$C$8)+N(I8)*N('Market day'!$C$9))</f>
        <v/>
      </c>
      <c r="L8" s="3" t="str">
        <f>IF(A8="","",'Market day'!$K$2)</f>
        <v/>
      </c>
      <c r="M8" s="3" t="str">
        <f>IF(A8="","",J8-K8-L8)</f>
        <v/>
      </c>
    </row>
    <row r="9">
      <c r="J9" s="3" t="str">
        <f>IF(A9="","",N(B9)*N('Market day'!$B$2)+N(C9)*N('Market day'!$B$3)+N(D9)*N('Market day'!$B$4)+N(E9)*N('Market day'!$B$5)+N(F9)*N('Market day'!$B$6)+N(G9)*N('Market day'!$B$7)+N(H9)*N('Market day'!$B$8)+N(I9)*N('Market day'!$B$9))</f>
        <v/>
      </c>
      <c r="K9" s="3" t="str">
        <f>IF(A9="","",N(B9)*N('Market day'!$C$2)+N(C9)*N('Market day'!$C$3)+N(D9)*N('Market day'!$C$4)+N(E9)*N('Market day'!$C$5)+N(F9)*N('Market day'!$C$6)+N(G9)*N('Market day'!$C$7)+N(H9)*N('Market day'!$C$8)+N(I9)*N('Market day'!$C$9))</f>
        <v/>
      </c>
      <c r="L9" s="3" t="str">
        <f>IF(A9="","",'Market day'!$K$2)</f>
        <v/>
      </c>
      <c r="M9" s="3" t="str">
        <f>IF(A9="","",J9-K9-L9)</f>
        <v/>
      </c>
    </row>
    <row r="10">
      <c r="J10" s="3" t="str">
        <f>IF(A10="","",N(B10)*N('Market day'!$B$2)+N(C10)*N('Market day'!$B$3)+N(D10)*N('Market day'!$B$4)+N(E10)*N('Market day'!$B$5)+N(F10)*N('Market day'!$B$6)+N(G10)*N('Market day'!$B$7)+N(H10)*N('Market day'!$B$8)+N(I10)*N('Market day'!$B$9))</f>
        <v/>
      </c>
      <c r="K10" s="3" t="str">
        <f>IF(A10="","",N(B10)*N('Market day'!$C$2)+N(C10)*N('Market day'!$C$3)+N(D10)*N('Market day'!$C$4)+N(E10)*N('Market day'!$C$5)+N(F10)*N('Market day'!$C$6)+N(G10)*N('Market day'!$C$7)+N(H10)*N('Market day'!$C$8)+N(I10)*N('Market day'!$C$9))</f>
        <v/>
      </c>
      <c r="L10" s="3" t="str">
        <f>IF(A10="","",'Market day'!$K$2)</f>
        <v/>
      </c>
      <c r="M10" s="3" t="str">
        <f>IF(A10="","",J10-K10-L10)</f>
        <v/>
      </c>
    </row>
    <row r="11">
      <c r="J11" s="3" t="str">
        <f>IF(A11="","",N(B11)*N('Market day'!$B$2)+N(C11)*N('Market day'!$B$3)+N(D11)*N('Market day'!$B$4)+N(E11)*N('Market day'!$B$5)+N(F11)*N('Market day'!$B$6)+N(G11)*N('Market day'!$B$7)+N(H11)*N('Market day'!$B$8)+N(I11)*N('Market day'!$B$9))</f>
        <v/>
      </c>
      <c r="K11" s="3" t="str">
        <f>IF(A11="","",N(B11)*N('Market day'!$C$2)+N(C11)*N('Market day'!$C$3)+N(D11)*N('Market day'!$C$4)+N(E11)*N('Market day'!$C$5)+N(F11)*N('Market day'!$C$6)+N(G11)*N('Market day'!$C$7)+N(H11)*N('Market day'!$C$8)+N(I11)*N('Market day'!$C$9))</f>
        <v/>
      </c>
      <c r="L11" s="3" t="str">
        <f>IF(A11="","",'Market day'!$K$2)</f>
        <v/>
      </c>
      <c r="M11" s="3" t="str">
        <f>IF(A11="","",J11-K11-L11)</f>
        <v/>
      </c>
    </row>
    <row r="12">
      <c r="J12" s="3" t="str">
        <f>IF(A12="","",N(B12)*N('Market day'!$B$2)+N(C12)*N('Market day'!$B$3)+N(D12)*N('Market day'!$B$4)+N(E12)*N('Market day'!$B$5)+N(F12)*N('Market day'!$B$6)+N(G12)*N('Market day'!$B$7)+N(H12)*N('Market day'!$B$8)+N(I12)*N('Market day'!$B$9))</f>
        <v/>
      </c>
      <c r="K12" s="3" t="str">
        <f>IF(A12="","",N(B12)*N('Market day'!$C$2)+N(C12)*N('Market day'!$C$3)+N(D12)*N('Market day'!$C$4)+N(E12)*N('Market day'!$C$5)+N(F12)*N('Market day'!$C$6)+N(G12)*N('Market day'!$C$7)+N(H12)*N('Market day'!$C$8)+N(I12)*N('Market day'!$C$9))</f>
        <v/>
      </c>
      <c r="L12" s="3" t="str">
        <f>IF(A12="","",'Market day'!$K$2)</f>
        <v/>
      </c>
      <c r="M12" s="3" t="str">
        <f>IF(A12="","",J12-K12-L12)</f>
        <v/>
      </c>
    </row>
    <row r="13">
      <c r="J13" s="3" t="str">
        <f>IF(A13="","",N(B13)*N('Market day'!$B$2)+N(C13)*N('Market day'!$B$3)+N(D13)*N('Market day'!$B$4)+N(E13)*N('Market day'!$B$5)+N(F13)*N('Market day'!$B$6)+N(G13)*N('Market day'!$B$7)+N(H13)*N('Market day'!$B$8)+N(I13)*N('Market day'!$B$9))</f>
        <v/>
      </c>
      <c r="K13" s="3" t="str">
        <f>IF(A13="","",N(B13)*N('Market day'!$C$2)+N(C13)*N('Market day'!$C$3)+N(D13)*N('Market day'!$C$4)+N(E13)*N('Market day'!$C$5)+N(F13)*N('Market day'!$C$6)+N(G13)*N('Market day'!$C$7)+N(H13)*N('Market day'!$C$8)+N(I13)*N('Market day'!$C$9))</f>
        <v/>
      </c>
      <c r="L13" s="3" t="str">
        <f>IF(A13="","",'Market day'!$K$2)</f>
        <v/>
      </c>
      <c r="M13" s="3" t="str">
        <f>IF(A13="","",J13-K13-L13)</f>
        <v/>
      </c>
    </row>
    <row r="14">
      <c r="J14" s="3" t="str">
        <f>IF(A14="","",N(B14)*N('Market day'!$B$2)+N(C14)*N('Market day'!$B$3)+N(D14)*N('Market day'!$B$4)+N(E14)*N('Market day'!$B$5)+N(F14)*N('Market day'!$B$6)+N(G14)*N('Market day'!$B$7)+N(H14)*N('Market day'!$B$8)+N(I14)*N('Market day'!$B$9))</f>
        <v/>
      </c>
      <c r="K14" s="3" t="str">
        <f>IF(A14="","",N(B14)*N('Market day'!$C$2)+N(C14)*N('Market day'!$C$3)+N(D14)*N('Market day'!$C$4)+N(E14)*N('Market day'!$C$5)+N(F14)*N('Market day'!$C$6)+N(G14)*N('Market day'!$C$7)+N(H14)*N('Market day'!$C$8)+N(I14)*N('Market day'!$C$9))</f>
        <v/>
      </c>
      <c r="L14" s="3" t="str">
        <f>IF(A14="","",'Market day'!$K$2)</f>
        <v/>
      </c>
      <c r="M14" s="3" t="str">
        <f>IF(A14="","",J14-K14-L14)</f>
        <v/>
      </c>
    </row>
    <row r="15">
      <c r="J15" s="3" t="str">
        <f>IF(A15="","",N(B15)*N('Market day'!$B$2)+N(C15)*N('Market day'!$B$3)+N(D15)*N('Market day'!$B$4)+N(E15)*N('Market day'!$B$5)+N(F15)*N('Market day'!$B$6)+N(G15)*N('Market day'!$B$7)+N(H15)*N('Market day'!$B$8)+N(I15)*N('Market day'!$B$9))</f>
        <v/>
      </c>
      <c r="K15" s="3" t="str">
        <f>IF(A15="","",N(B15)*N('Market day'!$C$2)+N(C15)*N('Market day'!$C$3)+N(D15)*N('Market day'!$C$4)+N(E15)*N('Market day'!$C$5)+N(F15)*N('Market day'!$C$6)+N(G15)*N('Market day'!$C$7)+N(H15)*N('Market day'!$C$8)+N(I15)*N('Market day'!$C$9))</f>
        <v/>
      </c>
      <c r="L15" s="3" t="str">
        <f>IF(A15="","",'Market day'!$K$2)</f>
        <v/>
      </c>
      <c r="M15" s="3" t="str">
        <f>IF(A15="","",J15-K15-L15)</f>
        <v/>
      </c>
    </row>
    <row r="16">
      <c r="J16" s="3" t="str">
        <f>IF(A16="","",N(B16)*N('Market day'!$B$2)+N(C16)*N('Market day'!$B$3)+N(D16)*N('Market day'!$B$4)+N(E16)*N('Market day'!$B$5)+N(F16)*N('Market day'!$B$6)+N(G16)*N('Market day'!$B$7)+N(H16)*N('Market day'!$B$8)+N(I16)*N('Market day'!$B$9))</f>
        <v/>
      </c>
      <c r="K16" s="3" t="str">
        <f>IF(A16="","",N(B16)*N('Market day'!$C$2)+N(C16)*N('Market day'!$C$3)+N(D16)*N('Market day'!$C$4)+N(E16)*N('Market day'!$C$5)+N(F16)*N('Market day'!$C$6)+N(G16)*N('Market day'!$C$7)+N(H16)*N('Market day'!$C$8)+N(I16)*N('Market day'!$C$9))</f>
        <v/>
      </c>
      <c r="L16" s="3" t="str">
        <f>IF(A16="","",'Market day'!$K$2)</f>
        <v/>
      </c>
      <c r="M16" s="3" t="str">
        <f>IF(A16="","",J16-K16-L16)</f>
        <v/>
      </c>
    </row>
    <row r="17">
      <c r="J17" s="3" t="str">
        <f>IF(A17="","",N(B17)*N('Market day'!$B$2)+N(C17)*N('Market day'!$B$3)+N(D17)*N('Market day'!$B$4)+N(E17)*N('Market day'!$B$5)+N(F17)*N('Market day'!$B$6)+N(G17)*N('Market day'!$B$7)+N(H17)*N('Market day'!$B$8)+N(I17)*N('Market day'!$B$9))</f>
        <v/>
      </c>
      <c r="K17" s="3" t="str">
        <f>IF(A17="","",N(B17)*N('Market day'!$C$2)+N(C17)*N('Market day'!$C$3)+N(D17)*N('Market day'!$C$4)+N(E17)*N('Market day'!$C$5)+N(F17)*N('Market day'!$C$6)+N(G17)*N('Market day'!$C$7)+N(H17)*N('Market day'!$C$8)+N(I17)*N('Market day'!$C$9))</f>
        <v/>
      </c>
      <c r="L17" s="3" t="str">
        <f>IF(A17="","",'Market day'!$K$2)</f>
        <v/>
      </c>
      <c r="M17" s="3" t="str">
        <f>IF(A17="","",J17-K17-L17)</f>
        <v/>
      </c>
    </row>
    <row r="18">
      <c r="J18" s="3" t="str">
        <f>IF(A18="","",N(B18)*N('Market day'!$B$2)+N(C18)*N('Market day'!$B$3)+N(D18)*N('Market day'!$B$4)+N(E18)*N('Market day'!$B$5)+N(F18)*N('Market day'!$B$6)+N(G18)*N('Market day'!$B$7)+N(H18)*N('Market day'!$B$8)+N(I18)*N('Market day'!$B$9))</f>
        <v/>
      </c>
      <c r="K18" s="3" t="str">
        <f>IF(A18="","",N(B18)*N('Market day'!$C$2)+N(C18)*N('Market day'!$C$3)+N(D18)*N('Market day'!$C$4)+N(E18)*N('Market day'!$C$5)+N(F18)*N('Market day'!$C$6)+N(G18)*N('Market day'!$C$7)+N(H18)*N('Market day'!$C$8)+N(I18)*N('Market day'!$C$9))</f>
        <v/>
      </c>
      <c r="L18" s="3" t="str">
        <f>IF(A18="","",'Market day'!$K$2)</f>
        <v/>
      </c>
      <c r="M18" s="3" t="str">
        <f>IF(A18="","",J18-K18-L18)</f>
        <v/>
      </c>
    </row>
    <row r="19">
      <c r="J19" s="3" t="str">
        <f>IF(A19="","",N(B19)*N('Market day'!$B$2)+N(C19)*N('Market day'!$B$3)+N(D19)*N('Market day'!$B$4)+N(E19)*N('Market day'!$B$5)+N(F19)*N('Market day'!$B$6)+N(G19)*N('Market day'!$B$7)+N(H19)*N('Market day'!$B$8)+N(I19)*N('Market day'!$B$9))</f>
        <v/>
      </c>
      <c r="K19" s="3" t="str">
        <f>IF(A19="","",N(B19)*N('Market day'!$C$2)+N(C19)*N('Market day'!$C$3)+N(D19)*N('Market day'!$C$4)+N(E19)*N('Market day'!$C$5)+N(F19)*N('Market day'!$C$6)+N(G19)*N('Market day'!$C$7)+N(H19)*N('Market day'!$C$8)+N(I19)*N('Market day'!$C$9))</f>
        <v/>
      </c>
      <c r="L19" s="3" t="str">
        <f>IF(A19="","",'Market day'!$K$2)</f>
        <v/>
      </c>
      <c r="M19" s="3" t="str">
        <f>IF(A19="","",J19-K19-L19)</f>
        <v/>
      </c>
    </row>
    <row r="20">
      <c r="J20" s="3" t="str">
        <f>IF(A20="","",N(B20)*N('Market day'!$B$2)+N(C20)*N('Market day'!$B$3)+N(D20)*N('Market day'!$B$4)+N(E20)*N('Market day'!$B$5)+N(F20)*N('Market day'!$B$6)+N(G20)*N('Market day'!$B$7)+N(H20)*N('Market day'!$B$8)+N(I20)*N('Market day'!$B$9))</f>
        <v/>
      </c>
      <c r="K20" s="3" t="str">
        <f>IF(A20="","",N(B20)*N('Market day'!$C$2)+N(C20)*N('Market day'!$C$3)+N(D20)*N('Market day'!$C$4)+N(E20)*N('Market day'!$C$5)+N(F20)*N('Market day'!$C$6)+N(G20)*N('Market day'!$C$7)+N(H20)*N('Market day'!$C$8)+N(I20)*N('Market day'!$C$9))</f>
        <v/>
      </c>
      <c r="L20" s="3" t="str">
        <f>IF(A20="","",'Market day'!$K$2)</f>
        <v/>
      </c>
      <c r="M20" s="3" t="str">
        <f>IF(A20="","",J20-K20-L20)</f>
        <v/>
      </c>
    </row>
    <row r="21">
      <c r="J21" s="3" t="str">
        <f>IF(A21="","",N(B21)*N('Market day'!$B$2)+N(C21)*N('Market day'!$B$3)+N(D21)*N('Market day'!$B$4)+N(E21)*N('Market day'!$B$5)+N(F21)*N('Market day'!$B$6)+N(G21)*N('Market day'!$B$7)+N(H21)*N('Market day'!$B$8)+N(I21)*N('Market day'!$B$9))</f>
        <v/>
      </c>
      <c r="K21" s="3" t="str">
        <f>IF(A21="","",N(B21)*N('Market day'!$C$2)+N(C21)*N('Market day'!$C$3)+N(D21)*N('Market day'!$C$4)+N(E21)*N('Market day'!$C$5)+N(F21)*N('Market day'!$C$6)+N(G21)*N('Market day'!$C$7)+N(H21)*N('Market day'!$C$8)+N(I21)*N('Market day'!$C$9))</f>
        <v/>
      </c>
      <c r="L21" s="3" t="str">
        <f>IF(A21="","",'Market day'!$K$2)</f>
        <v/>
      </c>
      <c r="M21" s="3" t="str">
        <f>IF(A21="","",J21-K21-L21)</f>
        <v/>
      </c>
    </row>
    <row r="22">
      <c r="J22" s="3" t="str">
        <f>IF(A22="","",N(B22)*N('Market day'!$B$2)+N(C22)*N('Market day'!$B$3)+N(D22)*N('Market day'!$B$4)+N(E22)*N('Market day'!$B$5)+N(F22)*N('Market day'!$B$6)+N(G22)*N('Market day'!$B$7)+N(H22)*N('Market day'!$B$8)+N(I22)*N('Market day'!$B$9))</f>
        <v/>
      </c>
      <c r="K22" s="3" t="str">
        <f>IF(A22="","",N(B22)*N('Market day'!$C$2)+N(C22)*N('Market day'!$C$3)+N(D22)*N('Market day'!$C$4)+N(E22)*N('Market day'!$C$5)+N(F22)*N('Market day'!$C$6)+N(G22)*N('Market day'!$C$7)+N(H22)*N('Market day'!$C$8)+N(I22)*N('Market day'!$C$9))</f>
        <v/>
      </c>
      <c r="L22" s="3" t="str">
        <f>IF(A22="","",'Market day'!$K$2)</f>
        <v/>
      </c>
      <c r="M22" s="3" t="str">
        <f>IF(A22="","",J22-K22-L22)</f>
        <v/>
      </c>
    </row>
    <row r="23">
      <c r="J23" s="3" t="str">
        <f>IF(A23="","",N(B23)*N('Market day'!$B$2)+N(C23)*N('Market day'!$B$3)+N(D23)*N('Market day'!$B$4)+N(E23)*N('Market day'!$B$5)+N(F23)*N('Market day'!$B$6)+N(G23)*N('Market day'!$B$7)+N(H23)*N('Market day'!$B$8)+N(I23)*N('Market day'!$B$9))</f>
        <v/>
      </c>
      <c r="K23" s="3" t="str">
        <f>IF(A23="","",N(B23)*N('Market day'!$C$2)+N(C23)*N('Market day'!$C$3)+N(D23)*N('Market day'!$C$4)+N(E23)*N('Market day'!$C$5)+N(F23)*N('Market day'!$C$6)+N(G23)*N('Market day'!$C$7)+N(H23)*N('Market day'!$C$8)+N(I23)*N('Market day'!$C$9))</f>
        <v/>
      </c>
      <c r="L23" s="3" t="str">
        <f>IF(A23="","",'Market day'!$K$2)</f>
        <v/>
      </c>
      <c r="M23" s="3" t="str">
        <f>IF(A23="","",J23-K23-L23)</f>
        <v/>
      </c>
    </row>
    <row r="24">
      <c r="J24" s="3" t="str">
        <f>IF(A24="","",N(B24)*N('Market day'!$B$2)+N(C24)*N('Market day'!$B$3)+N(D24)*N('Market day'!$B$4)+N(E24)*N('Market day'!$B$5)+N(F24)*N('Market day'!$B$6)+N(G24)*N('Market day'!$B$7)+N(H24)*N('Market day'!$B$8)+N(I24)*N('Market day'!$B$9))</f>
        <v/>
      </c>
      <c r="K24" s="3" t="str">
        <f>IF(A24="","",N(B24)*N('Market day'!$C$2)+N(C24)*N('Market day'!$C$3)+N(D24)*N('Market day'!$C$4)+N(E24)*N('Market day'!$C$5)+N(F24)*N('Market day'!$C$6)+N(G24)*N('Market day'!$C$7)+N(H24)*N('Market day'!$C$8)+N(I24)*N('Market day'!$C$9))</f>
        <v/>
      </c>
      <c r="L24" s="3" t="str">
        <f>IF(A24="","",'Market day'!$K$2)</f>
        <v/>
      </c>
      <c r="M24" s="3" t="str">
        <f>IF(A24="","",J24-K24-L24)</f>
        <v/>
      </c>
    </row>
    <row r="25">
      <c r="J25" s="3" t="str">
        <f>IF(A25="","",N(B25)*N('Market day'!$B$2)+N(C25)*N('Market day'!$B$3)+N(D25)*N('Market day'!$B$4)+N(E25)*N('Market day'!$B$5)+N(F25)*N('Market day'!$B$6)+N(G25)*N('Market day'!$B$7)+N(H25)*N('Market day'!$B$8)+N(I25)*N('Market day'!$B$9))</f>
        <v/>
      </c>
      <c r="K25" s="3" t="str">
        <f>IF(A25="","",N(B25)*N('Market day'!$C$2)+N(C25)*N('Market day'!$C$3)+N(D25)*N('Market day'!$C$4)+N(E25)*N('Market day'!$C$5)+N(F25)*N('Market day'!$C$6)+N(G25)*N('Market day'!$C$7)+N(H25)*N('Market day'!$C$8)+N(I25)*N('Market day'!$C$9))</f>
        <v/>
      </c>
      <c r="L25" s="3" t="str">
        <f>IF(A25="","",'Market day'!$K$2)</f>
        <v/>
      </c>
      <c r="M25" s="3" t="str">
        <f>IF(A25="","",J25-K25-L25)</f>
        <v/>
      </c>
    </row>
    <row r="26">
      <c r="J26" s="3" t="str">
        <f>IF(A26="","",N(B26)*N('Market day'!$B$2)+N(C26)*N('Market day'!$B$3)+N(D26)*N('Market day'!$B$4)+N(E26)*N('Market day'!$B$5)+N(F26)*N('Market day'!$B$6)+N(G26)*N('Market day'!$B$7)+N(H26)*N('Market day'!$B$8)+N(I26)*N('Market day'!$B$9))</f>
        <v/>
      </c>
      <c r="K26" s="3" t="str">
        <f>IF(A26="","",N(B26)*N('Market day'!$C$2)+N(C26)*N('Market day'!$C$3)+N(D26)*N('Market day'!$C$4)+N(E26)*N('Market day'!$C$5)+N(F26)*N('Market day'!$C$6)+N(G26)*N('Market day'!$C$7)+N(H26)*N('Market day'!$C$8)+N(I26)*N('Market day'!$C$9))</f>
        <v/>
      </c>
      <c r="L26" s="3" t="str">
        <f>IF(A26="","",'Market day'!$K$2)</f>
        <v/>
      </c>
      <c r="M26" s="3" t="str">
        <f>IF(A26="","",J26-K26-L26)</f>
        <v/>
      </c>
    </row>
    <row r="27">
      <c r="J27" s="3" t="str">
        <f>IF(A27="","",N(B27)*N('Market day'!$B$2)+N(C27)*N('Market day'!$B$3)+N(D27)*N('Market day'!$B$4)+N(E27)*N('Market day'!$B$5)+N(F27)*N('Market day'!$B$6)+N(G27)*N('Market day'!$B$7)+N(H27)*N('Market day'!$B$8)+N(I27)*N('Market day'!$B$9))</f>
        <v/>
      </c>
      <c r="K27" s="3" t="str">
        <f>IF(A27="","",N(B27)*N('Market day'!$C$2)+N(C27)*N('Market day'!$C$3)+N(D27)*N('Market day'!$C$4)+N(E27)*N('Market day'!$C$5)+N(F27)*N('Market day'!$C$6)+N(G27)*N('Market day'!$C$7)+N(H27)*N('Market day'!$C$8)+N(I27)*N('Market day'!$C$9))</f>
        <v/>
      </c>
      <c r="L27" s="3" t="str">
        <f>IF(A27="","",'Market day'!$K$2)</f>
        <v/>
      </c>
      <c r="M27" s="3" t="str">
        <f>IF(A27="","",J27-K27-L27)</f>
        <v/>
      </c>
    </row>
    <row r="28">
      <c r="J28" s="3" t="str">
        <f>IF(A28="","",N(B28)*N('Market day'!$B$2)+N(C28)*N('Market day'!$B$3)+N(D28)*N('Market day'!$B$4)+N(E28)*N('Market day'!$B$5)+N(F28)*N('Market day'!$B$6)+N(G28)*N('Market day'!$B$7)+N(H28)*N('Market day'!$B$8)+N(I28)*N('Market day'!$B$9))</f>
        <v/>
      </c>
      <c r="K28" s="3" t="str">
        <f>IF(A28="","",N(B28)*N('Market day'!$C$2)+N(C28)*N('Market day'!$C$3)+N(D28)*N('Market day'!$C$4)+N(E28)*N('Market day'!$C$5)+N(F28)*N('Market day'!$C$6)+N(G28)*N('Market day'!$C$7)+N(H28)*N('Market day'!$C$8)+N(I28)*N('Market day'!$C$9))</f>
        <v/>
      </c>
      <c r="L28" s="3" t="str">
        <f>IF(A28="","",'Market day'!$K$2)</f>
        <v/>
      </c>
      <c r="M28" s="3" t="str">
        <f>IF(A28="","",J28-K28-L28)</f>
        <v/>
      </c>
    </row>
    <row r="29">
      <c r="J29" s="3" t="str">
        <f>IF(A29="","",N(B29)*N('Market day'!$B$2)+N(C29)*N('Market day'!$B$3)+N(D29)*N('Market day'!$B$4)+N(E29)*N('Market day'!$B$5)+N(F29)*N('Market day'!$B$6)+N(G29)*N('Market day'!$B$7)+N(H29)*N('Market day'!$B$8)+N(I29)*N('Market day'!$B$9))</f>
        <v/>
      </c>
      <c r="K29" s="3" t="str">
        <f>IF(A29="","",N(B29)*N('Market day'!$C$2)+N(C29)*N('Market day'!$C$3)+N(D29)*N('Market day'!$C$4)+N(E29)*N('Market day'!$C$5)+N(F29)*N('Market day'!$C$6)+N(G29)*N('Market day'!$C$7)+N(H29)*N('Market day'!$C$8)+N(I29)*N('Market day'!$C$9))</f>
        <v/>
      </c>
      <c r="L29" s="3" t="str">
        <f>IF(A29="","",'Market day'!$K$2)</f>
        <v/>
      </c>
      <c r="M29" s="3" t="str">
        <f>IF(A29="","",J29-K29-L29)</f>
        <v/>
      </c>
    </row>
    <row r="30">
      <c r="J30" s="3" t="str">
        <f>IF(A30="","",N(B30)*N('Market day'!$B$2)+N(C30)*N('Market day'!$B$3)+N(D30)*N('Market day'!$B$4)+N(E30)*N('Market day'!$B$5)+N(F30)*N('Market day'!$B$6)+N(G30)*N('Market day'!$B$7)+N(H30)*N('Market day'!$B$8)+N(I30)*N('Market day'!$B$9))</f>
        <v/>
      </c>
      <c r="K30" s="3" t="str">
        <f>IF(A30="","",N(B30)*N('Market day'!$C$2)+N(C30)*N('Market day'!$C$3)+N(D30)*N('Market day'!$C$4)+N(E30)*N('Market day'!$C$5)+N(F30)*N('Market day'!$C$6)+N(G30)*N('Market day'!$C$7)+N(H30)*N('Market day'!$C$8)+N(I30)*N('Market day'!$C$9))</f>
        <v/>
      </c>
      <c r="L30" s="3" t="str">
        <f>IF(A30="","",'Market day'!$K$2)</f>
        <v/>
      </c>
      <c r="M30" s="3" t="str">
        <f>IF(A30="","",J30-K30-L30)</f>
        <v/>
      </c>
    </row>
    <row r="31">
      <c r="J31" s="3" t="str">
        <f>IF(A31="","",N(B31)*N('Market day'!$B$2)+N(C31)*N('Market day'!$B$3)+N(D31)*N('Market day'!$B$4)+N(E31)*N('Market day'!$B$5)+N(F31)*N('Market day'!$B$6)+N(G31)*N('Market day'!$B$7)+N(H31)*N('Market day'!$B$8)+N(I31)*N('Market day'!$B$9))</f>
        <v/>
      </c>
      <c r="K31" s="3" t="str">
        <f>IF(A31="","",N(B31)*N('Market day'!$C$2)+N(C31)*N('Market day'!$C$3)+N(D31)*N('Market day'!$C$4)+N(E31)*N('Market day'!$C$5)+N(F31)*N('Market day'!$C$6)+N(G31)*N('Market day'!$C$7)+N(H31)*N('Market day'!$C$8)+N(I31)*N('Market day'!$C$9))</f>
        <v/>
      </c>
      <c r="L31" s="3" t="str">
        <f>IF(A31="","",'Market day'!$K$2)</f>
        <v/>
      </c>
      <c r="M31" s="3" t="str">
        <f>IF(A31="","",J31-K31-L31)</f>
        <v/>
      </c>
    </row>
    <row r="32">
      <c r="J32" s="3" t="str">
        <f>IF(A32="","",N(B32)*N('Market day'!$B$2)+N(C32)*N('Market day'!$B$3)+N(D32)*N('Market day'!$B$4)+N(E32)*N('Market day'!$B$5)+N(F32)*N('Market day'!$B$6)+N(G32)*N('Market day'!$B$7)+N(H32)*N('Market day'!$B$8)+N(I32)*N('Market day'!$B$9))</f>
        <v/>
      </c>
      <c r="K32" s="3" t="str">
        <f>IF(A32="","",N(B32)*N('Market day'!$C$2)+N(C32)*N('Market day'!$C$3)+N(D32)*N('Market day'!$C$4)+N(E32)*N('Market day'!$C$5)+N(F32)*N('Market day'!$C$6)+N(G32)*N('Market day'!$C$7)+N(H32)*N('Market day'!$C$8)+N(I32)*N('Market day'!$C$9))</f>
        <v/>
      </c>
      <c r="L32" s="3" t="str">
        <f>IF(A32="","",'Market day'!$K$2)</f>
        <v/>
      </c>
      <c r="M32" s="3" t="str">
        <f>IF(A32="","",J32-K32-L32)</f>
        <v/>
      </c>
    </row>
    <row r="33">
      <c r="J33" s="3" t="str">
        <f>IF(A33="","",N(B33)*N('Market day'!$B$2)+N(C33)*N('Market day'!$B$3)+N(D33)*N('Market day'!$B$4)+N(E33)*N('Market day'!$B$5)+N(F33)*N('Market day'!$B$6)+N(G33)*N('Market day'!$B$7)+N(H33)*N('Market day'!$B$8)+N(I33)*N('Market day'!$B$9))</f>
        <v/>
      </c>
      <c r="K33" s="3" t="str">
        <f>IF(A33="","",N(B33)*N('Market day'!$C$2)+N(C33)*N('Market day'!$C$3)+N(D33)*N('Market day'!$C$4)+N(E33)*N('Market day'!$C$5)+N(F33)*N('Market day'!$C$6)+N(G33)*N('Market day'!$C$7)+N(H33)*N('Market day'!$C$8)+N(I33)*N('Market day'!$C$9))</f>
        <v/>
      </c>
      <c r="L33" s="3" t="str">
        <f>IF(A33="","",'Market day'!$K$2)</f>
        <v/>
      </c>
      <c r="M33" s="3" t="str">
        <f>IF(A33="","",J33-K33-L33)</f>
        <v/>
      </c>
    </row>
    <row r="34">
      <c r="J34" s="3" t="str">
        <f>IF(A34="","",N(B34)*N('Market day'!$B$2)+N(C34)*N('Market day'!$B$3)+N(D34)*N('Market day'!$B$4)+N(E34)*N('Market day'!$B$5)+N(F34)*N('Market day'!$B$6)+N(G34)*N('Market day'!$B$7)+N(H34)*N('Market day'!$B$8)+N(I34)*N('Market day'!$B$9))</f>
        <v/>
      </c>
      <c r="K34" s="3" t="str">
        <f>IF(A34="","",N(B34)*N('Market day'!$C$2)+N(C34)*N('Market day'!$C$3)+N(D34)*N('Market day'!$C$4)+N(E34)*N('Market day'!$C$5)+N(F34)*N('Market day'!$C$6)+N(G34)*N('Market day'!$C$7)+N(H34)*N('Market day'!$C$8)+N(I34)*N('Market day'!$C$9))</f>
        <v/>
      </c>
      <c r="L34" s="3" t="str">
        <f>IF(A34="","",'Market day'!$K$2)</f>
        <v/>
      </c>
      <c r="M34" s="3" t="str">
        <f>IF(A34="","",J34-K34-L34)</f>
        <v/>
      </c>
    </row>
    <row r="35">
      <c r="J35" s="3" t="str">
        <f>IF(A35="","",N(B35)*N('Market day'!$B$2)+N(C35)*N('Market day'!$B$3)+N(D35)*N('Market day'!$B$4)+N(E35)*N('Market day'!$B$5)+N(F35)*N('Market day'!$B$6)+N(G35)*N('Market day'!$B$7)+N(H35)*N('Market day'!$B$8)+N(I35)*N('Market day'!$B$9))</f>
        <v/>
      </c>
      <c r="K35" s="3" t="str">
        <f>IF(A35="","",N(B35)*N('Market day'!$C$2)+N(C35)*N('Market day'!$C$3)+N(D35)*N('Market day'!$C$4)+N(E35)*N('Market day'!$C$5)+N(F35)*N('Market day'!$C$6)+N(G35)*N('Market day'!$C$7)+N(H35)*N('Market day'!$C$8)+N(I35)*N('Market day'!$C$9))</f>
        <v/>
      </c>
      <c r="L35" s="3" t="str">
        <f>IF(A35="","",'Market day'!$K$2)</f>
        <v/>
      </c>
      <c r="M35" s="3" t="str">
        <f>IF(A35="","",J35-K35-L35)</f>
        <v/>
      </c>
    </row>
    <row r="36">
      <c r="J36" s="3" t="str">
        <f>IF(A36="","",N(B36)*N('Market day'!$B$2)+N(C36)*N('Market day'!$B$3)+N(D36)*N('Market day'!$B$4)+N(E36)*N('Market day'!$B$5)+N(F36)*N('Market day'!$B$6)+N(G36)*N('Market day'!$B$7)+N(H36)*N('Market day'!$B$8)+N(I36)*N('Market day'!$B$9))</f>
        <v/>
      </c>
      <c r="K36" s="3" t="str">
        <f>IF(A36="","",N(B36)*N('Market day'!$C$2)+N(C36)*N('Market day'!$C$3)+N(D36)*N('Market day'!$C$4)+N(E36)*N('Market day'!$C$5)+N(F36)*N('Market day'!$C$6)+N(G36)*N('Market day'!$C$7)+N(H36)*N('Market day'!$C$8)+N(I36)*N('Market day'!$C$9))</f>
        <v/>
      </c>
      <c r="L36" s="3" t="str">
        <f>IF(A36="","",'Market day'!$K$2)</f>
        <v/>
      </c>
      <c r="M36" s="3" t="str">
        <f>IF(A36="","",J36-K36-L36)</f>
        <v/>
      </c>
    </row>
    <row r="37">
      <c r="J37" s="3" t="str">
        <f>IF(A37="","",N(B37)*N('Market day'!$B$2)+N(C37)*N('Market day'!$B$3)+N(D37)*N('Market day'!$B$4)+N(E37)*N('Market day'!$B$5)+N(F37)*N('Market day'!$B$6)+N(G37)*N('Market day'!$B$7)+N(H37)*N('Market day'!$B$8)+N(I37)*N('Market day'!$B$9))</f>
        <v/>
      </c>
      <c r="K37" s="3" t="str">
        <f>IF(A37="","",N(B37)*N('Market day'!$C$2)+N(C37)*N('Market day'!$C$3)+N(D37)*N('Market day'!$C$4)+N(E37)*N('Market day'!$C$5)+N(F37)*N('Market day'!$C$6)+N(G37)*N('Market day'!$C$7)+N(H37)*N('Market day'!$C$8)+N(I37)*N('Market day'!$C$9))</f>
        <v/>
      </c>
      <c r="L37" s="3" t="str">
        <f>IF(A37="","",'Market day'!$K$2)</f>
        <v/>
      </c>
      <c r="M37" s="3" t="str">
        <f>IF(A37="","",J37-K37-L37)</f>
        <v/>
      </c>
    </row>
    <row r="38">
      <c r="J38" s="3" t="str">
        <f>IF(A38="","",N(B38)*N('Market day'!$B$2)+N(C38)*N('Market day'!$B$3)+N(D38)*N('Market day'!$B$4)+N(E38)*N('Market day'!$B$5)+N(F38)*N('Market day'!$B$6)+N(G38)*N('Market day'!$B$7)+N(H38)*N('Market day'!$B$8)+N(I38)*N('Market day'!$B$9))</f>
        <v/>
      </c>
      <c r="K38" s="3" t="str">
        <f>IF(A38="","",N(B38)*N('Market day'!$C$2)+N(C38)*N('Market day'!$C$3)+N(D38)*N('Market day'!$C$4)+N(E38)*N('Market day'!$C$5)+N(F38)*N('Market day'!$C$6)+N(G38)*N('Market day'!$C$7)+N(H38)*N('Market day'!$C$8)+N(I38)*N('Market day'!$C$9))</f>
        <v/>
      </c>
      <c r="L38" s="3" t="str">
        <f>IF(A38="","",'Market day'!$K$2)</f>
        <v/>
      </c>
      <c r="M38" s="3" t="str">
        <f>IF(A38="","",J38-K38-L38)</f>
        <v/>
      </c>
    </row>
    <row r="39">
      <c r="J39" s="3" t="str">
        <f>IF(A39="","",N(B39)*N('Market day'!$B$2)+N(C39)*N('Market day'!$B$3)+N(D39)*N('Market day'!$B$4)+N(E39)*N('Market day'!$B$5)+N(F39)*N('Market day'!$B$6)+N(G39)*N('Market day'!$B$7)+N(H39)*N('Market day'!$B$8)+N(I39)*N('Market day'!$B$9))</f>
        <v/>
      </c>
      <c r="K39" s="3" t="str">
        <f>IF(A39="","",N(B39)*N('Market day'!$C$2)+N(C39)*N('Market day'!$C$3)+N(D39)*N('Market day'!$C$4)+N(E39)*N('Market day'!$C$5)+N(F39)*N('Market day'!$C$6)+N(G39)*N('Market day'!$C$7)+N(H39)*N('Market day'!$C$8)+N(I39)*N('Market day'!$C$9))</f>
        <v/>
      </c>
      <c r="L39" s="3" t="str">
        <f>IF(A39="","",'Market day'!$K$2)</f>
        <v/>
      </c>
      <c r="M39" s="3" t="str">
        <f>IF(A39="","",J39-K39-L39)</f>
        <v/>
      </c>
    </row>
    <row r="40">
      <c r="J40" s="3" t="str">
        <f>IF(A40="","",N(B40)*N('Market day'!$B$2)+N(C40)*N('Market day'!$B$3)+N(D40)*N('Market day'!$B$4)+N(E40)*N('Market day'!$B$5)+N(F40)*N('Market day'!$B$6)+N(G40)*N('Market day'!$B$7)+N(H40)*N('Market day'!$B$8)+N(I40)*N('Market day'!$B$9))</f>
        <v/>
      </c>
      <c r="K40" s="3" t="str">
        <f>IF(A40="","",N(B40)*N('Market day'!$C$2)+N(C40)*N('Market day'!$C$3)+N(D40)*N('Market day'!$C$4)+N(E40)*N('Market day'!$C$5)+N(F40)*N('Market day'!$C$6)+N(G40)*N('Market day'!$C$7)+N(H40)*N('Market day'!$C$8)+N(I40)*N('Market day'!$C$9))</f>
        <v/>
      </c>
      <c r="L40" s="3" t="str">
        <f>IF(A40="","",'Market day'!$K$2)</f>
        <v/>
      </c>
      <c r="M40" s="3" t="str">
        <f>IF(A40="","",J40-K40-L40)</f>
        <v/>
      </c>
    </row>
    <row r="41">
      <c r="J41" s="3" t="str">
        <f>IF(A41="","",N(B41)*N('Market day'!$B$2)+N(C41)*N('Market day'!$B$3)+N(D41)*N('Market day'!$B$4)+N(E41)*N('Market day'!$B$5)+N(F41)*N('Market day'!$B$6)+N(G41)*N('Market day'!$B$7)+N(H41)*N('Market day'!$B$8)+N(I41)*N('Market day'!$B$9))</f>
        <v/>
      </c>
      <c r="K41" s="3" t="str">
        <f>IF(A41="","",N(B41)*N('Market day'!$C$2)+N(C41)*N('Market day'!$C$3)+N(D41)*N('Market day'!$C$4)+N(E41)*N('Market day'!$C$5)+N(F41)*N('Market day'!$C$6)+N(G41)*N('Market day'!$C$7)+N(H41)*N('Market day'!$C$8)+N(I41)*N('Market day'!$C$9))</f>
        <v/>
      </c>
      <c r="L41" s="3" t="str">
        <f>IF(A41="","",'Market day'!$K$2)</f>
        <v/>
      </c>
      <c r="M41" s="3" t="str">
        <f>IF(A41="","",J41-K41-L41)</f>
        <v/>
      </c>
    </row>
    <row r="42">
      <c r="J42" s="3" t="str">
        <f>IF(A42="","",N(B42)*N('Market day'!$B$2)+N(C42)*N('Market day'!$B$3)+N(D42)*N('Market day'!$B$4)+N(E42)*N('Market day'!$B$5)+N(F42)*N('Market day'!$B$6)+N(G42)*N('Market day'!$B$7)+N(H42)*N('Market day'!$B$8)+N(I42)*N('Market day'!$B$9))</f>
        <v/>
      </c>
      <c r="K42" s="3" t="str">
        <f>IF(A42="","",N(B42)*N('Market day'!$C$2)+N(C42)*N('Market day'!$C$3)+N(D42)*N('Market day'!$C$4)+N(E42)*N('Market day'!$C$5)+N(F42)*N('Market day'!$C$6)+N(G42)*N('Market day'!$C$7)+N(H42)*N('Market day'!$C$8)+N(I42)*N('Market day'!$C$9))</f>
        <v/>
      </c>
      <c r="L42" s="3" t="str">
        <f>IF(A42="","",'Market day'!$K$2)</f>
        <v/>
      </c>
      <c r="M42" s="3" t="str">
        <f>IF(A42="","",J42-K42-L42)</f>
        <v/>
      </c>
    </row>
    <row r="43">
      <c r="J43" s="3" t="str">
        <f>IF(A43="","",N(B43)*N('Market day'!$B$2)+N(C43)*N('Market day'!$B$3)+N(D43)*N('Market day'!$B$4)+N(E43)*N('Market day'!$B$5)+N(F43)*N('Market day'!$B$6)+N(G43)*N('Market day'!$B$7)+N(H43)*N('Market day'!$B$8)+N(I43)*N('Market day'!$B$9))</f>
        <v/>
      </c>
      <c r="K43" s="3" t="str">
        <f>IF(A43="","",N(B43)*N('Market day'!$C$2)+N(C43)*N('Market day'!$C$3)+N(D43)*N('Market day'!$C$4)+N(E43)*N('Market day'!$C$5)+N(F43)*N('Market day'!$C$6)+N(G43)*N('Market day'!$C$7)+N(H43)*N('Market day'!$C$8)+N(I43)*N('Market day'!$C$9))</f>
        <v/>
      </c>
      <c r="L43" s="3" t="str">
        <f>IF(A43="","",'Market day'!$K$2)</f>
        <v/>
      </c>
      <c r="M43" s="3" t="str">
        <f>IF(A43="","",J43-K43-L43)</f>
        <v/>
      </c>
    </row>
    <row r="44">
      <c r="J44" s="3" t="str">
        <f>IF(A44="","",N(B44)*N('Market day'!$B$2)+N(C44)*N('Market day'!$B$3)+N(D44)*N('Market day'!$B$4)+N(E44)*N('Market day'!$B$5)+N(F44)*N('Market day'!$B$6)+N(G44)*N('Market day'!$B$7)+N(H44)*N('Market day'!$B$8)+N(I44)*N('Market day'!$B$9))</f>
        <v/>
      </c>
      <c r="K44" s="3" t="str">
        <f>IF(A44="","",N(B44)*N('Market day'!$C$2)+N(C44)*N('Market day'!$C$3)+N(D44)*N('Market day'!$C$4)+N(E44)*N('Market day'!$C$5)+N(F44)*N('Market day'!$C$6)+N(G44)*N('Market day'!$C$7)+N(H44)*N('Market day'!$C$8)+N(I44)*N('Market day'!$C$9))</f>
        <v/>
      </c>
      <c r="L44" s="3" t="str">
        <f>IF(A44="","",'Market day'!$K$2)</f>
        <v/>
      </c>
      <c r="M44" s="3" t="str">
        <f>IF(A44="","",J44-K44-L44)</f>
        <v/>
      </c>
    </row>
    <row r="45">
      <c r="J45" s="3" t="str">
        <f>IF(A45="","",N(B45)*N('Market day'!$B$2)+N(C45)*N('Market day'!$B$3)+N(D45)*N('Market day'!$B$4)+N(E45)*N('Market day'!$B$5)+N(F45)*N('Market day'!$B$6)+N(G45)*N('Market day'!$B$7)+N(H45)*N('Market day'!$B$8)+N(I45)*N('Market day'!$B$9))</f>
        <v/>
      </c>
      <c r="K45" s="3" t="str">
        <f>IF(A45="","",N(B45)*N('Market day'!$C$2)+N(C45)*N('Market day'!$C$3)+N(D45)*N('Market day'!$C$4)+N(E45)*N('Market day'!$C$5)+N(F45)*N('Market day'!$C$6)+N(G45)*N('Market day'!$C$7)+N(H45)*N('Market day'!$C$8)+N(I45)*N('Market day'!$C$9))</f>
        <v/>
      </c>
      <c r="L45" s="3" t="str">
        <f>IF(A45="","",'Market day'!$K$2)</f>
        <v/>
      </c>
      <c r="M45" s="3" t="str">
        <f>IF(A45="","",J45-K45-L45)</f>
        <v/>
      </c>
    </row>
    <row r="46">
      <c r="J46" s="3" t="str">
        <f>IF(A46="","",N(B46)*N('Market day'!$B$2)+N(C46)*N('Market day'!$B$3)+N(D46)*N('Market day'!$B$4)+N(E46)*N('Market day'!$B$5)+N(F46)*N('Market day'!$B$6)+N(G46)*N('Market day'!$B$7)+N(H46)*N('Market day'!$B$8)+N(I46)*N('Market day'!$B$9))</f>
        <v/>
      </c>
      <c r="K46" s="3" t="str">
        <f>IF(A46="","",N(B46)*N('Market day'!$C$2)+N(C46)*N('Market day'!$C$3)+N(D46)*N('Market day'!$C$4)+N(E46)*N('Market day'!$C$5)+N(F46)*N('Market day'!$C$6)+N(G46)*N('Market day'!$C$7)+N(H46)*N('Market day'!$C$8)+N(I46)*N('Market day'!$C$9))</f>
        <v/>
      </c>
      <c r="L46" s="3" t="str">
        <f>IF(A46="","",'Market day'!$K$2)</f>
        <v/>
      </c>
      <c r="M46" s="3" t="str">
        <f>IF(A46="","",J46-K46-L46)</f>
        <v/>
      </c>
    </row>
    <row r="47">
      <c r="J47" s="3" t="str">
        <f>IF(A47="","",N(B47)*N('Market day'!$B$2)+N(C47)*N('Market day'!$B$3)+N(D47)*N('Market day'!$B$4)+N(E47)*N('Market day'!$B$5)+N(F47)*N('Market day'!$B$6)+N(G47)*N('Market day'!$B$7)+N(H47)*N('Market day'!$B$8)+N(I47)*N('Market day'!$B$9))</f>
        <v/>
      </c>
      <c r="K47" s="3" t="str">
        <f>IF(A47="","",N(B47)*N('Market day'!$C$2)+N(C47)*N('Market day'!$C$3)+N(D47)*N('Market day'!$C$4)+N(E47)*N('Market day'!$C$5)+N(F47)*N('Market day'!$C$6)+N(G47)*N('Market day'!$C$7)+N(H47)*N('Market day'!$C$8)+N(I47)*N('Market day'!$C$9))</f>
        <v/>
      </c>
      <c r="L47" s="3" t="str">
        <f>IF(A47="","",'Market day'!$K$2)</f>
        <v/>
      </c>
      <c r="M47" s="3" t="str">
        <f>IF(A47="","",J47-K47-L47)</f>
        <v/>
      </c>
    </row>
    <row r="48">
      <c r="J48" s="3" t="str">
        <f>IF(A48="","",N(B48)*N('Market day'!$B$2)+N(C48)*N('Market day'!$B$3)+N(D48)*N('Market day'!$B$4)+N(E48)*N('Market day'!$B$5)+N(F48)*N('Market day'!$B$6)+N(G48)*N('Market day'!$B$7)+N(H48)*N('Market day'!$B$8)+N(I48)*N('Market day'!$B$9))</f>
        <v/>
      </c>
      <c r="K48" s="3" t="str">
        <f>IF(A48="","",N(B48)*N('Market day'!$C$2)+N(C48)*N('Market day'!$C$3)+N(D48)*N('Market day'!$C$4)+N(E48)*N('Market day'!$C$5)+N(F48)*N('Market day'!$C$6)+N(G48)*N('Market day'!$C$7)+N(H48)*N('Market day'!$C$8)+N(I48)*N('Market day'!$C$9))</f>
        <v/>
      </c>
      <c r="L48" s="3" t="str">
        <f>IF(A48="","",'Market day'!$K$2)</f>
        <v/>
      </c>
      <c r="M48" s="3" t="str">
        <f>IF(A48="","",J48-K48-L48)</f>
        <v/>
      </c>
    </row>
    <row r="49">
      <c r="J49" s="3" t="str">
        <f>IF(A49="","",N(B49)*N('Market day'!$B$2)+N(C49)*N('Market day'!$B$3)+N(D49)*N('Market day'!$B$4)+N(E49)*N('Market day'!$B$5)+N(F49)*N('Market day'!$B$6)+N(G49)*N('Market day'!$B$7)+N(H49)*N('Market day'!$B$8)+N(I49)*N('Market day'!$B$9))</f>
        <v/>
      </c>
      <c r="K49" s="3" t="str">
        <f>IF(A49="","",N(B49)*N('Market day'!$C$2)+N(C49)*N('Market day'!$C$3)+N(D49)*N('Market day'!$C$4)+N(E49)*N('Market day'!$C$5)+N(F49)*N('Market day'!$C$6)+N(G49)*N('Market day'!$C$7)+N(H49)*N('Market day'!$C$8)+N(I49)*N('Market day'!$C$9))</f>
        <v/>
      </c>
      <c r="L49" s="3" t="str">
        <f>IF(A49="","",'Market day'!$K$2)</f>
        <v/>
      </c>
      <c r="M49" s="3" t="str">
        <f>IF(A49="","",J49-K49-L49)</f>
        <v/>
      </c>
    </row>
    <row r="50">
      <c r="J50" s="3" t="str">
        <f>IF(A50="","",N(B50)*N('Market day'!$B$2)+N(C50)*N('Market day'!$B$3)+N(D50)*N('Market day'!$B$4)+N(E50)*N('Market day'!$B$5)+N(F50)*N('Market day'!$B$6)+N(G50)*N('Market day'!$B$7)+N(H50)*N('Market day'!$B$8)+N(I50)*N('Market day'!$B$9))</f>
        <v/>
      </c>
      <c r="K50" s="3" t="str">
        <f>IF(A50="","",N(B50)*N('Market day'!$C$2)+N(C50)*N('Market day'!$C$3)+N(D50)*N('Market day'!$C$4)+N(E50)*N('Market day'!$C$5)+N(F50)*N('Market day'!$C$6)+N(G50)*N('Market day'!$C$7)+N(H50)*N('Market day'!$C$8)+N(I50)*N('Market day'!$C$9))</f>
        <v/>
      </c>
      <c r="L50" s="3" t="str">
        <f>IF(A50="","",'Market day'!$K$2)</f>
        <v/>
      </c>
      <c r="M50" s="3" t="str">
        <f>IF(A50="","",J50-K50-L50)</f>
        <v/>
      </c>
    </row>
    <row r="51">
      <c r="J51" s="3" t="str">
        <f>IF(A51="","",N(B51)*N('Market day'!$B$2)+N(C51)*N('Market day'!$B$3)+N(D51)*N('Market day'!$B$4)+N(E51)*N('Market day'!$B$5)+N(F51)*N('Market day'!$B$6)+N(G51)*N('Market day'!$B$7)+N(H51)*N('Market day'!$B$8)+N(I51)*N('Market day'!$B$9))</f>
        <v/>
      </c>
      <c r="K51" s="3" t="str">
        <f>IF(A51="","",N(B51)*N('Market day'!$C$2)+N(C51)*N('Market day'!$C$3)+N(D51)*N('Market day'!$C$4)+N(E51)*N('Market day'!$C$5)+N(F51)*N('Market day'!$C$6)+N(G51)*N('Market day'!$C$7)+N(H51)*N('Market day'!$C$8)+N(I51)*N('Market day'!$C$9))</f>
        <v/>
      </c>
      <c r="L51" s="3" t="str">
        <f>IF(A51="","",'Market day'!$K$2)</f>
        <v/>
      </c>
      <c r="M51" s="3" t="str">
        <f>IF(A51="","",J51-K51-L51)</f>
        <v/>
      </c>
    </row>
    <row r="52">
      <c r="J52" s="3" t="str">
        <f>IF(A52="","",N(B52)*N('Market day'!$B$2)+N(C52)*N('Market day'!$B$3)+N(D52)*N('Market day'!$B$4)+N(E52)*N('Market day'!$B$5)+N(F52)*N('Market day'!$B$6)+N(G52)*N('Market day'!$B$7)+N(H52)*N('Market day'!$B$8)+N(I52)*N('Market day'!$B$9))</f>
        <v/>
      </c>
      <c r="K52" s="3" t="str">
        <f>IF(A52="","",N(B52)*N('Market day'!$C$2)+N(C52)*N('Market day'!$C$3)+N(D52)*N('Market day'!$C$4)+N(E52)*N('Market day'!$C$5)+N(F52)*N('Market day'!$C$6)+N(G52)*N('Market day'!$C$7)+N(H52)*N('Market day'!$C$8)+N(I52)*N('Market day'!$C$9))</f>
        <v/>
      </c>
      <c r="L52" s="3" t="str">
        <f>IF(A52="","",'Market day'!$K$2)</f>
        <v/>
      </c>
      <c r="M52" s="3" t="str">
        <f>IF(A52="","",J52-K52-L52)</f>
        <v/>
      </c>
    </row>
    <row r="53">
      <c r="J53" s="3" t="str">
        <f>IF(A53="","",N(B53)*N('Market day'!$B$2)+N(C53)*N('Market day'!$B$3)+N(D53)*N('Market day'!$B$4)+N(E53)*N('Market day'!$B$5)+N(F53)*N('Market day'!$B$6)+N(G53)*N('Market day'!$B$7)+N(H53)*N('Market day'!$B$8)+N(I53)*N('Market day'!$B$9))</f>
        <v/>
      </c>
      <c r="K53" s="3" t="str">
        <f>IF(A53="","",N(B53)*N('Market day'!$C$2)+N(C53)*N('Market day'!$C$3)+N(D53)*N('Market day'!$C$4)+N(E53)*N('Market day'!$C$5)+N(F53)*N('Market day'!$C$6)+N(G53)*N('Market day'!$C$7)+N(H53)*N('Market day'!$C$8)+N(I53)*N('Market day'!$C$9))</f>
        <v/>
      </c>
      <c r="L53" s="3" t="str">
        <f>IF(A53="","",'Market day'!$K$2)</f>
        <v/>
      </c>
      <c r="M53" s="3" t="str">
        <f>IF(A53="","",J53-K53-L53)</f>
        <v/>
      </c>
    </row>
    <row r="54">
      <c r="J54" s="3" t="str">
        <f>IF(A54="","",N(B54)*N('Market day'!$B$2)+N(C54)*N('Market day'!$B$3)+N(D54)*N('Market day'!$B$4)+N(E54)*N('Market day'!$B$5)+N(F54)*N('Market day'!$B$6)+N(G54)*N('Market day'!$B$7)+N(H54)*N('Market day'!$B$8)+N(I54)*N('Market day'!$B$9))</f>
        <v/>
      </c>
      <c r="K54" s="3" t="str">
        <f>IF(A54="","",N(B54)*N('Market day'!$C$2)+N(C54)*N('Market day'!$C$3)+N(D54)*N('Market day'!$C$4)+N(E54)*N('Market day'!$C$5)+N(F54)*N('Market day'!$C$6)+N(G54)*N('Market day'!$C$7)+N(H54)*N('Market day'!$C$8)+N(I54)*N('Market day'!$C$9))</f>
        <v/>
      </c>
      <c r="L54" s="3" t="str">
        <f>IF(A54="","",'Market day'!$K$2)</f>
        <v/>
      </c>
      <c r="M54" s="3" t="str">
        <f>IF(A54="","",J54-K54-L54)</f>
        <v/>
      </c>
    </row>
    <row r="55">
      <c r="J55" s="3" t="str">
        <f>IF(A55="","",N(B55)*N('Market day'!$B$2)+N(C55)*N('Market day'!$B$3)+N(D55)*N('Market day'!$B$4)+N(E55)*N('Market day'!$B$5)+N(F55)*N('Market day'!$B$6)+N(G55)*N('Market day'!$B$7)+N(H55)*N('Market day'!$B$8)+N(I55)*N('Market day'!$B$9))</f>
        <v/>
      </c>
      <c r="K55" s="3" t="str">
        <f>IF(A55="","",N(B55)*N('Market day'!$C$2)+N(C55)*N('Market day'!$C$3)+N(D55)*N('Market day'!$C$4)+N(E55)*N('Market day'!$C$5)+N(F55)*N('Market day'!$C$6)+N(G55)*N('Market day'!$C$7)+N(H55)*N('Market day'!$C$8)+N(I55)*N('Market day'!$C$9))</f>
        <v/>
      </c>
      <c r="L55" s="3" t="str">
        <f>IF(A55="","",'Market day'!$K$2)</f>
        <v/>
      </c>
      <c r="M55" s="3" t="str">
        <f>IF(A55="","",J55-K55-L55)</f>
        <v/>
      </c>
    </row>
    <row r="56">
      <c r="J56" s="3" t="str">
        <f>IF(A56="","",N(B56)*N('Market day'!$B$2)+N(C56)*N('Market day'!$B$3)+N(D56)*N('Market day'!$B$4)+N(E56)*N('Market day'!$B$5)+N(F56)*N('Market day'!$B$6)+N(G56)*N('Market day'!$B$7)+N(H56)*N('Market day'!$B$8)+N(I56)*N('Market day'!$B$9))</f>
        <v/>
      </c>
      <c r="K56" s="3" t="str">
        <f>IF(A56="","",N(B56)*N('Market day'!$C$2)+N(C56)*N('Market day'!$C$3)+N(D56)*N('Market day'!$C$4)+N(E56)*N('Market day'!$C$5)+N(F56)*N('Market day'!$C$6)+N(G56)*N('Market day'!$C$7)+N(H56)*N('Market day'!$C$8)+N(I56)*N('Market day'!$C$9))</f>
        <v/>
      </c>
      <c r="L56" s="3" t="str">
        <f>IF(A56="","",'Market day'!$K$2)</f>
        <v/>
      </c>
      <c r="M56" s="3" t="str">
        <f>IF(A56="","",J56-K56-L56)</f>
        <v/>
      </c>
    </row>
    <row r="57">
      <c r="J57" s="3" t="str">
        <f>IF(A57="","",N(B57)*N('Market day'!$B$2)+N(C57)*N('Market day'!$B$3)+N(D57)*N('Market day'!$B$4)+N(E57)*N('Market day'!$B$5)+N(F57)*N('Market day'!$B$6)+N(G57)*N('Market day'!$B$7)+N(H57)*N('Market day'!$B$8)+N(I57)*N('Market day'!$B$9))</f>
        <v/>
      </c>
      <c r="K57" s="3" t="str">
        <f>IF(A57="","",N(B57)*N('Market day'!$C$2)+N(C57)*N('Market day'!$C$3)+N(D57)*N('Market day'!$C$4)+N(E57)*N('Market day'!$C$5)+N(F57)*N('Market day'!$C$6)+N(G57)*N('Market day'!$C$7)+N(H57)*N('Market day'!$C$8)+N(I57)*N('Market day'!$C$9))</f>
        <v/>
      </c>
      <c r="L57" s="3" t="str">
        <f>IF(A57="","",'Market day'!$K$2)</f>
        <v/>
      </c>
      <c r="M57" s="3" t="str">
        <f>IF(A57="","",J57-K57-L57)</f>
        <v/>
      </c>
    </row>
    <row r="58">
      <c r="J58" s="3" t="str">
        <f>IF(A58="","",N(B58)*N('Market day'!$B$2)+N(C58)*N('Market day'!$B$3)+N(D58)*N('Market day'!$B$4)+N(E58)*N('Market day'!$B$5)+N(F58)*N('Market day'!$B$6)+N(G58)*N('Market day'!$B$7)+N(H58)*N('Market day'!$B$8)+N(I58)*N('Market day'!$B$9))</f>
        <v/>
      </c>
      <c r="K58" s="3" t="str">
        <f>IF(A58="","",N(B58)*N('Market day'!$C$2)+N(C58)*N('Market day'!$C$3)+N(D58)*N('Market day'!$C$4)+N(E58)*N('Market day'!$C$5)+N(F58)*N('Market day'!$C$6)+N(G58)*N('Market day'!$C$7)+N(H58)*N('Market day'!$C$8)+N(I58)*N('Market day'!$C$9))</f>
        <v/>
      </c>
      <c r="L58" s="3" t="str">
        <f>IF(A58="","",'Market day'!$K$2)</f>
        <v/>
      </c>
      <c r="M58" s="3" t="str">
        <f>IF(A58="","",J58-K58-L58)</f>
        <v/>
      </c>
    </row>
    <row r="59">
      <c r="J59" s="3" t="str">
        <f>IF(A59="","",N(B59)*N('Market day'!$B$2)+N(C59)*N('Market day'!$B$3)+N(D59)*N('Market day'!$B$4)+N(E59)*N('Market day'!$B$5)+N(F59)*N('Market day'!$B$6)+N(G59)*N('Market day'!$B$7)+N(H59)*N('Market day'!$B$8)+N(I59)*N('Market day'!$B$9))</f>
        <v/>
      </c>
      <c r="K59" s="3" t="str">
        <f>IF(A59="","",N(B59)*N('Market day'!$C$2)+N(C59)*N('Market day'!$C$3)+N(D59)*N('Market day'!$C$4)+N(E59)*N('Market day'!$C$5)+N(F59)*N('Market day'!$C$6)+N(G59)*N('Market day'!$C$7)+N(H59)*N('Market day'!$C$8)+N(I59)*N('Market day'!$C$9))</f>
        <v/>
      </c>
      <c r="L59" s="3" t="str">
        <f>IF(A59="","",'Market day'!$K$2)</f>
        <v/>
      </c>
      <c r="M59" s="3" t="str">
        <f>IF(A59="","",J59-K59-L59)</f>
        <v/>
      </c>
    </row>
    <row r="60">
      <c r="J60" s="3" t="str">
        <f>IF(A60="","",N(B60)*N('Market day'!$B$2)+N(C60)*N('Market day'!$B$3)+N(D60)*N('Market day'!$B$4)+N(E60)*N('Market day'!$B$5)+N(F60)*N('Market day'!$B$6)+N(G60)*N('Market day'!$B$7)+N(H60)*N('Market day'!$B$8)+N(I60)*N('Market day'!$B$9))</f>
        <v/>
      </c>
      <c r="K60" s="3" t="str">
        <f>IF(A60="","",N(B60)*N('Market day'!$C$2)+N(C60)*N('Market day'!$C$3)+N(D60)*N('Market day'!$C$4)+N(E60)*N('Market day'!$C$5)+N(F60)*N('Market day'!$C$6)+N(G60)*N('Market day'!$C$7)+N(H60)*N('Market day'!$C$8)+N(I60)*N('Market day'!$C$9))</f>
        <v/>
      </c>
      <c r="L60" s="3" t="str">
        <f>IF(A60="","",'Market day'!$K$2)</f>
        <v/>
      </c>
      <c r="M60" s="3" t="str">
        <f>IF(A60="","",J60-K60-L60)</f>
        <v/>
      </c>
    </row>
    <row r="61"/>
    <row r="62">
      <c r="A62" s="10" t="inlineStr">
        <is>
          <t>Season</t>
        </is>
      </c>
      <c r="B62" s="10">
        <f>SUM(B2:B61)</f>
        <v>155</v>
      </c>
      <c r="C62" s="10">
        <f>SUM(C2:C61)</f>
        <v>38</v>
      </c>
      <c r="D62" s="10">
        <f>SUM(D2:D61)</f>
        <v>27</v>
      </c>
      <c r="E62" s="10">
        <f>SUM(E2:E61)</f>
        <v>0</v>
      </c>
      <c r="F62" s="10">
        <f>SUM(F2:F61)</f>
        <v>0</v>
      </c>
      <c r="G62" s="10">
        <f>SUM(G2:G61)</f>
        <v>0</v>
      </c>
      <c r="H62" s="10">
        <f>SUM(H2:H61)</f>
        <v>0</v>
      </c>
      <c r="I62" s="10">
        <f>SUM(I2:I61)</f>
        <v>0</v>
      </c>
      <c r="J62" s="11">
        <f>SUM(J2:J61)</f>
        <v>2666</v>
      </c>
      <c r="K62" s="11">
        <f>SUM(K2:K61)</f>
        <v>943.34</v>
      </c>
      <c r="L62" s="11">
        <f>SUM(L2:L61)</f>
        <v>160</v>
      </c>
      <c r="M62" s="11">
        <f>SUM(M2:M61)</f>
        <v>1562.66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How to sell soap at a farmers market</t>
        </is>
      </c>
    </row>
    <row r="2" ht="15" customHeight="1">
      <c r="A2" s="8" t="inlineStr">
        <is>
          <t>From the article: https://www.tarostack.com/articles/how-to-sell-soap-at-farmers-market</t>
        </is>
      </c>
    </row>
    <row r="3" ht="15" customHeight="1">
      <c r="A3" s="8" t="inlineStr"/>
    </row>
    <row r="4" ht="30" customHeight="1">
      <c r="A4" s="8" t="inlineStr">
        <is>
          <t>The example is the article's made-up skincare maker's November Sundays at a farmers market in Kailua.</t>
        </is>
      </c>
    </row>
    <row r="5" ht="45" customHeight="1">
      <c r="A5" s="8" t="inlineStr">
        <is>
          <t>Market day: up to eight products, with the price, what each costs you, what you'll bring and what you expect to sell. Sales, what's left after costs, the expected sell-through and what's left for each hour at the market fill in.</t>
        </is>
      </c>
    </row>
    <row r="6" ht="45" customHeight="1">
      <c r="A6" s="8" t="inlineStr">
        <is>
          <t>Season: one line for each market day with what sold of each product; sales, costs, the stall fee and what's left fill in from the prices and costs on the first sheet, with the season's totals at row 62.</t>
        </is>
      </c>
    </row>
    <row r="7" ht="15" customHeight="1">
      <c r="A7" s="8" t="inlineStr"/>
    </row>
    <row r="8" ht="15" customHeight="1">
      <c r="A8" s="8" t="inlineStr">
        <is>
          <t>Works in Excel (2010 and later), Google Sheets, LibreOffice and Numbers. No macros.</t>
        </is>
      </c>
    </row>
    <row r="9" ht="30" customHeight="1">
      <c r="A9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