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The $5,000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'Market day'!$1:$1</definedName>
    <definedName name="_xlnm.Print_Titles" localSheetId="1">'Season'!$1:$1</definedName>
    <definedName name="_xlnm.Print_Titles" localSheetId="2">'The $5,000 cap'!$1:$1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165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jar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>
      <c r="A2" t="inlineStr">
        <is>
          <t>Dill pickles, quart</t>
        </is>
      </c>
      <c r="B2" s="3" t="n">
        <v>9</v>
      </c>
      <c r="C2" s="3" t="n">
        <v>2.8</v>
      </c>
      <c r="D2" t="n">
        <v>24</v>
      </c>
      <c r="E2" t="n">
        <v>18</v>
      </c>
      <c r="F2" s="3">
        <f>IF(OR(B2="",E2=""),"",E2*B2)</f>
        <v>162</v>
      </c>
      <c r="G2" s="3">
        <f>IF(OR(B2="",E2=""),"",E2*(B2-C2))</f>
        <v>111.6</v>
      </c>
      <c r="H2" s="4">
        <f>IF(N(D2)=0,"",E2/D2)</f>
        <v>0.75</v>
      </c>
      <c r="J2" t="inlineStr">
        <is>
          <t>Stall fee</t>
        </is>
      </c>
      <c r="K2" s="3" t="n">
        <v>15</v>
      </c>
    </row>
    <row r="3">
      <c r="A3" t="inlineStr">
        <is>
          <t>Dill pickles, pint</t>
        </is>
      </c>
      <c r="B3" s="3" t="n">
        <v>6</v>
      </c>
      <c r="C3" s="3" t="n">
        <v>1.7</v>
      </c>
      <c r="D3" t="n">
        <v>30</v>
      </c>
      <c r="E3" t="n">
        <v>22</v>
      </c>
      <c r="F3" s="3">
        <f>IF(OR(B3="",E3=""),"",E3*B3)</f>
        <v>132</v>
      </c>
      <c r="G3" s="3">
        <f>IF(OR(B3="",E3=""),"",E3*(B3-C3))</f>
        <v>94.6</v>
      </c>
      <c r="H3" s="4">
        <f>IF(N(D3)=0,"",E3/D3)</f>
        <v>0.733333333333333</v>
      </c>
      <c r="J3" t="inlineStr">
        <is>
          <t>Hours, with setup and travel</t>
        </is>
      </c>
      <c r="K3" s="5" t="n">
        <v>6</v>
      </c>
    </row>
    <row r="4">
      <c r="A4" t="inlineStr">
        <is>
          <t>Bread-and-butter pickles, pint</t>
        </is>
      </c>
      <c r="B4" s="3" t="n">
        <v>6</v>
      </c>
      <c r="C4" s="3" t="n">
        <v>1.75</v>
      </c>
      <c r="D4" t="n">
        <v>20</v>
      </c>
      <c r="E4" t="n">
        <v>14</v>
      </c>
      <c r="F4" s="3">
        <f>IF(OR(B4="",E4=""),"",E4*B4)</f>
        <v>84</v>
      </c>
      <c r="G4" s="3">
        <f>IF(OR(B4="",E4=""),"",E4*(B4-C4))</f>
        <v>59.5</v>
      </c>
      <c r="H4" s="4">
        <f>IF(N(D4)=0,"",E4/D4)</f>
        <v>0.7</v>
      </c>
      <c r="J4" t="inlineStr">
        <is>
          <t>Expected sales</t>
        </is>
      </c>
      <c r="K4" s="3">
        <f>F10</f>
        <v>448</v>
      </c>
    </row>
    <row r="5" ht="30" customHeight="1">
      <c r="A5" s="6" t="inlineStr">
        <is>
          <t>Dilly beans, pint</t>
        </is>
      </c>
      <c r="B5" s="7" t="n">
        <v>7</v>
      </c>
      <c r="C5" s="7" t="n">
        <v>2.1</v>
      </c>
      <c r="D5" s="6" t="n">
        <v>16</v>
      </c>
      <c r="E5" s="6" t="n">
        <v>10</v>
      </c>
      <c r="F5" s="7">
        <f>IF(OR(B5="",E5=""),"",E5*B5)</f>
        <v>70</v>
      </c>
      <c r="G5" s="7">
        <f>IF(OR(B5="",E5=""),"",E5*(B5-C5))</f>
        <v>49</v>
      </c>
      <c r="H5" s="8">
        <f>IF(N(D5)=0,"",E5/D5)</f>
        <v>0.625</v>
      </c>
      <c r="J5" s="9" t="inlineStr">
        <is>
          <t>Left after costs and the stall</t>
        </is>
      </c>
      <c r="K5" s="7">
        <f>G10-K2</f>
        <v>299.7</v>
      </c>
    </row>
    <row r="6">
      <c r="B6" s="3" t="n"/>
      <c r="C6" s="3" t="n"/>
      <c r="F6" s="3" t="str">
        <f>IF(OR(B6="",E6=""),"",E6*B6)</f>
        <v/>
      </c>
      <c r="G6" s="3" t="str">
        <f>IF(OR(B6="",E6=""),"",E6*(B6-C6))</f>
        <v/>
      </c>
      <c r="H6" s="4" t="str">
        <f>IF(N(D6)=0,"",E6/D6)</f>
        <v/>
      </c>
      <c r="J6" t="inlineStr">
        <is>
          <t>Left for each hour</t>
        </is>
      </c>
      <c r="K6" s="3">
        <f>IF(N(K3)=0,"",(G10-K2)/K3)</f>
        <v>49.95</v>
      </c>
    </row>
    <row r="7">
      <c r="B7" s="3" t="n"/>
      <c r="C7" s="3" t="n"/>
      <c r="F7" s="3" t="str">
        <f>IF(OR(B7="",E7=""),"",E7*B7)</f>
        <v/>
      </c>
      <c r="G7" s="3" t="str">
        <f>IF(OR(B7="",E7=""),"",E7*(B7-C7))</f>
        <v/>
      </c>
      <c r="H7" s="4" t="str">
        <f>IF(N(D7)=0,"",E7/D7)</f>
        <v/>
      </c>
    </row>
    <row r="8">
      <c r="B8" s="3" t="n"/>
      <c r="C8" s="3" t="n"/>
      <c r="F8" s="3" t="str">
        <f>IF(OR(B8="",E8=""),"",E8*B8)</f>
        <v/>
      </c>
      <c r="G8" s="3" t="str">
        <f>IF(OR(B8="",E8=""),"",E8*(B8-C8))</f>
        <v/>
      </c>
      <c r="H8" s="4" t="str">
        <f>IF(N(D8)=0,"",E8/D8)</f>
        <v/>
      </c>
      <c r="J8" s="10" t="inlineStr">
        <is>
          <t>Type your products, prices and what each costs you, what you'll bring and what you expect to sell.</t>
        </is>
      </c>
    </row>
    <row r="9">
      <c r="B9" s="3" t="n"/>
      <c r="C9" s="3" t="n"/>
      <c r="F9" s="3" t="str">
        <f>IF(OR(B9="",E9=""),"",E9*B9)</f>
        <v/>
      </c>
      <c r="G9" s="3" t="str">
        <f>IF(OR(B9="",E9=""),"",E9*(B9-C9))</f>
        <v/>
      </c>
      <c r="H9" s="4" t="str">
        <f>IF(N(D9)=0,"",E9/D9)</f>
        <v/>
      </c>
    </row>
    <row r="10">
      <c r="A10" s="11" t="inlineStr">
        <is>
          <t>All products</t>
        </is>
      </c>
      <c r="D10" s="11">
        <f>SUM(D2:D9)</f>
        <v>90</v>
      </c>
      <c r="E10" s="11">
        <f>SUM(E2:E9)</f>
        <v>64</v>
      </c>
      <c r="F10" s="12">
        <f>SUM(F2:F9)</f>
        <v>448</v>
      </c>
      <c r="G10" s="12">
        <f>SUM(G2:G9)</f>
        <v>314.7</v>
      </c>
      <c r="H10" s="4">
        <f>IF(N(D10)=0,"",E10/D10)</f>
        <v>0.711111111111111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Dill pickles, quart</v>
      </c>
      <c r="C1" s="1" t="str">
        <f>IF('Market day'!A3="","Sold, product 2","Sold, "&amp;'Market day'!A3)</f>
        <v>Sold, Dill pickles, pint</v>
      </c>
      <c r="D1" s="1" t="str">
        <f>IF('Market day'!A4="","Sold, product 3","Sold, "&amp;'Market day'!A4)</f>
        <v>Sold, Bread-and-butter pickles, pint</v>
      </c>
      <c r="E1" s="1" t="str">
        <f>IF('Market day'!A5="","Sold, product 4","Sold, "&amp;'Market day'!A5)</f>
        <v>Sold, Dilly beans, pint</v>
      </c>
      <c r="F1" s="1" t="str">
        <f>IF('Market day'!A6="","Sold, product 5","Sold, "&amp;'Market day'!A6)</f>
        <v>Sold, product 5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Sep 5</t>
        </is>
      </c>
      <c r="B2" t="n">
        <v>17</v>
      </c>
      <c r="C2" t="n">
        <v>21</v>
      </c>
      <c r="D2" t="n">
        <v>15</v>
      </c>
      <c r="E2" t="n">
        <v>9</v>
      </c>
      <c r="J2" s="3">
        <f>IF(A2="","",N(B2)*N('Market day'!$B$2)+N(C2)*N('Market day'!$B$3)+N(D2)*N('Market day'!$B$4)+N(E2)*N('Market day'!$B$5)+N(F2)*N('Market day'!$B$6)+N(G2)*N('Market day'!$B$7)+N(H2)*N('Market day'!$B$8)+N(I2)*N('Market day'!$B$9))</f>
        <v>432</v>
      </c>
      <c r="K2" s="3">
        <f>IF(A2="","",N(B2)*N('Market day'!$C$2)+N(C2)*N('Market day'!$C$3)+N(D2)*N('Market day'!$C$4)+N(E2)*N('Market day'!$C$5)+N(F2)*N('Market day'!$C$6)+N(G2)*N('Market day'!$C$7)+N(H2)*N('Market day'!$C$8)+N(I2)*N('Market day'!$C$9))</f>
        <v>128.45</v>
      </c>
      <c r="L2" s="3">
        <f>IF(A2="","",'Market day'!$K$2)</f>
        <v>15</v>
      </c>
      <c r="M2" s="3">
        <f>IF(A2="","",J2-K2-L2)</f>
        <v>288.55</v>
      </c>
    </row>
    <row r="3">
      <c r="A3" t="inlineStr">
        <is>
          <t>Sep 12</t>
        </is>
      </c>
      <c r="B3" t="n">
        <v>19</v>
      </c>
      <c r="C3" t="n">
        <v>24</v>
      </c>
      <c r="D3" t="n">
        <v>13</v>
      </c>
      <c r="E3" t="n">
        <v>11</v>
      </c>
      <c r="J3" s="3">
        <f>IF(A3="","",N(B3)*N('Market day'!$B$2)+N(C3)*N('Market day'!$B$3)+N(D3)*N('Market day'!$B$4)+N(E3)*N('Market day'!$B$5)+N(F3)*N('Market day'!$B$6)+N(G3)*N('Market day'!$B$7)+N(H3)*N('Market day'!$B$8)+N(I3)*N('Market day'!$B$9))</f>
        <v>470</v>
      </c>
      <c r="K3" s="3">
        <f>IF(A3="","",N(B3)*N('Market day'!$C$2)+N(C3)*N('Market day'!$C$3)+N(D3)*N('Market day'!$C$4)+N(E3)*N('Market day'!$C$5)+N(F3)*N('Market day'!$C$6)+N(G3)*N('Market day'!$C$7)+N(H3)*N('Market day'!$C$8)+N(I3)*N('Market day'!$C$9))</f>
        <v>139.85</v>
      </c>
      <c r="L3" s="3">
        <f>IF(A3="","",'Market day'!$K$2)</f>
        <v>15</v>
      </c>
      <c r="M3" s="3">
        <f>IF(A3="","",J3-K3-L3)</f>
        <v>315.15</v>
      </c>
    </row>
    <row r="4">
      <c r="A4" t="inlineStr">
        <is>
          <t>Sep 19</t>
        </is>
      </c>
      <c r="B4" t="n">
        <v>16</v>
      </c>
      <c r="C4" t="n">
        <v>20</v>
      </c>
      <c r="D4" t="n">
        <v>12</v>
      </c>
      <c r="E4" t="n">
        <v>8</v>
      </c>
      <c r="J4" s="3">
        <f>IF(A4="","",N(B4)*N('Market day'!$B$2)+N(C4)*N('Market day'!$B$3)+N(D4)*N('Market day'!$B$4)+N(E4)*N('Market day'!$B$5)+N(F4)*N('Market day'!$B$6)+N(G4)*N('Market day'!$B$7)+N(H4)*N('Market day'!$B$8)+N(I4)*N('Market day'!$B$9))</f>
        <v>392</v>
      </c>
      <c r="K4" s="3">
        <f>IF(A4="","",N(B4)*N('Market day'!$C$2)+N(C4)*N('Market day'!$C$3)+N(D4)*N('Market day'!$C$4)+N(E4)*N('Market day'!$C$5)+N(F4)*N('Market day'!$C$6)+N(G4)*N('Market day'!$C$7)+N(H4)*N('Market day'!$C$8)+N(I4)*N('Market day'!$C$9))</f>
        <v>116.6</v>
      </c>
      <c r="L4" s="3">
        <f>IF(A4="","",'Market day'!$K$2)</f>
        <v>15</v>
      </c>
      <c r="M4" s="3">
        <f>IF(A4="","",J4-K4-L4)</f>
        <v>260.4</v>
      </c>
    </row>
    <row r="5">
      <c r="A5" t="inlineStr">
        <is>
          <t>Sep 26</t>
        </is>
      </c>
      <c r="B5" t="n">
        <v>18</v>
      </c>
      <c r="C5" t="n">
        <v>23</v>
      </c>
      <c r="D5" t="n">
        <v>14</v>
      </c>
      <c r="E5" t="n">
        <v>10</v>
      </c>
      <c r="J5" s="3">
        <f>IF(A5="","",N(B5)*N('Market day'!$B$2)+N(C5)*N('Market day'!$B$3)+N(D5)*N('Market day'!$B$4)+N(E5)*N('Market day'!$B$5)+N(F5)*N('Market day'!$B$6)+N(G5)*N('Market day'!$B$7)+N(H5)*N('Market day'!$B$8)+N(I5)*N('Market day'!$B$9))</f>
        <v>454</v>
      </c>
      <c r="K5" s="3">
        <f>IF(A5="","",N(B5)*N('Market day'!$C$2)+N(C5)*N('Market day'!$C$3)+N(D5)*N('Market day'!$C$4)+N(E5)*N('Market day'!$C$5)+N(F5)*N('Market day'!$C$6)+N(G5)*N('Market day'!$C$7)+N(H5)*N('Market day'!$C$8)+N(I5)*N('Market day'!$C$9))</f>
        <v>135</v>
      </c>
      <c r="L5" s="3">
        <f>IF(A5="","",'Market day'!$K$2)</f>
        <v>15</v>
      </c>
      <c r="M5" s="3">
        <f>IF(A5="","",J5-K5-L5)</f>
        <v>304</v>
      </c>
    </row>
    <row r="6">
      <c r="J6" s="3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3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3" t="str">
        <f>IF(A6="","",'Market day'!$K$2)</f>
        <v/>
      </c>
      <c r="M6" s="3" t="str">
        <f>IF(A6="","",J6-K6-L6)</f>
        <v/>
      </c>
    </row>
    <row r="7">
      <c r="J7" s="3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3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3" t="str">
        <f>IF(A7="","",'Market day'!$K$2)</f>
        <v/>
      </c>
      <c r="M7" s="3" t="str">
        <f>IF(A7="","",J7-K7-L7)</f>
        <v/>
      </c>
    </row>
    <row r="8">
      <c r="J8" s="3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3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3" t="str">
        <f>IF(A8="","",'Market day'!$K$2)</f>
        <v/>
      </c>
      <c r="M8" s="3" t="str">
        <f>IF(A8="","",J8-K8-L8)</f>
        <v/>
      </c>
    </row>
    <row r="9">
      <c r="J9" s="3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3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3" t="str">
        <f>IF(A9="","",'Market day'!$K$2)</f>
        <v/>
      </c>
      <c r="M9" s="3" t="str">
        <f>IF(A9="","",J9-K9-L9)</f>
        <v/>
      </c>
    </row>
    <row r="10">
      <c r="J10" s="3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3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3" t="str">
        <f>IF(A10="","",'Market day'!$K$2)</f>
        <v/>
      </c>
      <c r="M10" s="3" t="str">
        <f>IF(A10="","",J10-K10-L10)</f>
        <v/>
      </c>
    </row>
    <row r="11">
      <c r="J11" s="3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3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3" t="str">
        <f>IF(A11="","",'Market day'!$K$2)</f>
        <v/>
      </c>
      <c r="M11" s="3" t="str">
        <f>IF(A11="","",J11-K11-L11)</f>
        <v/>
      </c>
    </row>
    <row r="12">
      <c r="J12" s="3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3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3" t="str">
        <f>IF(A12="","",'Market day'!$K$2)</f>
        <v/>
      </c>
      <c r="M12" s="3" t="str">
        <f>IF(A12="","",J12-K12-L12)</f>
        <v/>
      </c>
    </row>
    <row r="13">
      <c r="J13" s="3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3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3" t="str">
        <f>IF(A13="","",'Market day'!$K$2)</f>
        <v/>
      </c>
      <c r="M13" s="3" t="str">
        <f>IF(A13="","",J13-K13-L13)</f>
        <v/>
      </c>
    </row>
    <row r="14">
      <c r="J14" s="3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3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3" t="str">
        <f>IF(A14="","",'Market day'!$K$2)</f>
        <v/>
      </c>
      <c r="M14" s="3" t="str">
        <f>IF(A14="","",J14-K14-L14)</f>
        <v/>
      </c>
    </row>
    <row r="15">
      <c r="J15" s="3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3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3" t="str">
        <f>IF(A15="","",'Market day'!$K$2)</f>
        <v/>
      </c>
      <c r="M15" s="3" t="str">
        <f>IF(A15="","",J15-K15-L15)</f>
        <v/>
      </c>
    </row>
    <row r="16">
      <c r="J16" s="3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3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3" t="str">
        <f>IF(A16="","",'Market day'!$K$2)</f>
        <v/>
      </c>
      <c r="M16" s="3" t="str">
        <f>IF(A16="","",J16-K16-L16)</f>
        <v/>
      </c>
    </row>
    <row r="17">
      <c r="J17" s="3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3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3" t="str">
        <f>IF(A17="","",'Market day'!$K$2)</f>
        <v/>
      </c>
      <c r="M17" s="3" t="str">
        <f>IF(A17="","",J17-K17-L17)</f>
        <v/>
      </c>
    </row>
    <row r="18">
      <c r="J18" s="3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3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3" t="str">
        <f>IF(A18="","",'Market day'!$K$2)</f>
        <v/>
      </c>
      <c r="M18" s="3" t="str">
        <f>IF(A18="","",J18-K18-L18)</f>
        <v/>
      </c>
    </row>
    <row r="19">
      <c r="J19" s="3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3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3" t="str">
        <f>IF(A19="","",'Market day'!$K$2)</f>
        <v/>
      </c>
      <c r="M19" s="3" t="str">
        <f>IF(A19="","",J19-K19-L19)</f>
        <v/>
      </c>
    </row>
    <row r="20">
      <c r="J20" s="3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3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3" t="str">
        <f>IF(A20="","",'Market day'!$K$2)</f>
        <v/>
      </c>
      <c r="M20" s="3" t="str">
        <f>IF(A20="","",J20-K20-L20)</f>
        <v/>
      </c>
    </row>
    <row r="21">
      <c r="J21" s="3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3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3" t="str">
        <f>IF(A21="","",'Market day'!$K$2)</f>
        <v/>
      </c>
      <c r="M21" s="3" t="str">
        <f>IF(A21="","",J21-K21-L21)</f>
        <v/>
      </c>
    </row>
    <row r="22">
      <c r="J22" s="3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3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3" t="str">
        <f>IF(A22="","",'Market day'!$K$2)</f>
        <v/>
      </c>
      <c r="M22" s="3" t="str">
        <f>IF(A22="","",J22-K22-L22)</f>
        <v/>
      </c>
    </row>
    <row r="23">
      <c r="J23" s="3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3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3" t="str">
        <f>IF(A23="","",'Market day'!$K$2)</f>
        <v/>
      </c>
      <c r="M23" s="3" t="str">
        <f>IF(A23="","",J23-K23-L23)</f>
        <v/>
      </c>
    </row>
    <row r="24">
      <c r="J24" s="3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3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3" t="str">
        <f>IF(A24="","",'Market day'!$K$2)</f>
        <v/>
      </c>
      <c r="M24" s="3" t="str">
        <f>IF(A24="","",J24-K24-L24)</f>
        <v/>
      </c>
    </row>
    <row r="25">
      <c r="J25" s="3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3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3" t="str">
        <f>IF(A25="","",'Market day'!$K$2)</f>
        <v/>
      </c>
      <c r="M25" s="3" t="str">
        <f>IF(A25="","",J25-K25-L25)</f>
        <v/>
      </c>
    </row>
    <row r="26">
      <c r="J26" s="3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3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3" t="str">
        <f>IF(A26="","",'Market day'!$K$2)</f>
        <v/>
      </c>
      <c r="M26" s="3" t="str">
        <f>IF(A26="","",J26-K26-L26)</f>
        <v/>
      </c>
    </row>
    <row r="27">
      <c r="J27" s="3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3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3" t="str">
        <f>IF(A27="","",'Market day'!$K$2)</f>
        <v/>
      </c>
      <c r="M27" s="3" t="str">
        <f>IF(A27="","",J27-K27-L27)</f>
        <v/>
      </c>
    </row>
    <row r="28">
      <c r="J28" s="3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3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3" t="str">
        <f>IF(A28="","",'Market day'!$K$2)</f>
        <v/>
      </c>
      <c r="M28" s="3" t="str">
        <f>IF(A28="","",J28-K28-L28)</f>
        <v/>
      </c>
    </row>
    <row r="29">
      <c r="J29" s="3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3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3" t="str">
        <f>IF(A29="","",'Market day'!$K$2)</f>
        <v/>
      </c>
      <c r="M29" s="3" t="str">
        <f>IF(A29="","",J29-K29-L29)</f>
        <v/>
      </c>
    </row>
    <row r="30">
      <c r="J30" s="3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3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3" t="str">
        <f>IF(A30="","",'Market day'!$K$2)</f>
        <v/>
      </c>
      <c r="M30" s="3" t="str">
        <f>IF(A30="","",J30-K30-L30)</f>
        <v/>
      </c>
    </row>
    <row r="31">
      <c r="J31" s="3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3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3" t="str">
        <f>IF(A31="","",'Market day'!$K$2)</f>
        <v/>
      </c>
      <c r="M31" s="3" t="str">
        <f>IF(A31="","",J31-K31-L31)</f>
        <v/>
      </c>
    </row>
    <row r="32">
      <c r="J32" s="3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3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3" t="str">
        <f>IF(A32="","",'Market day'!$K$2)</f>
        <v/>
      </c>
      <c r="M32" s="3" t="str">
        <f>IF(A32="","",J32-K32-L32)</f>
        <v/>
      </c>
    </row>
    <row r="33">
      <c r="J33" s="3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3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3" t="str">
        <f>IF(A33="","",'Market day'!$K$2)</f>
        <v/>
      </c>
      <c r="M33" s="3" t="str">
        <f>IF(A33="","",J33-K33-L33)</f>
        <v/>
      </c>
    </row>
    <row r="34">
      <c r="J34" s="3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3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3" t="str">
        <f>IF(A34="","",'Market day'!$K$2)</f>
        <v/>
      </c>
      <c r="M34" s="3" t="str">
        <f>IF(A34="","",J34-K34-L34)</f>
        <v/>
      </c>
    </row>
    <row r="35">
      <c r="J35" s="3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3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3" t="str">
        <f>IF(A35="","",'Market day'!$K$2)</f>
        <v/>
      </c>
      <c r="M35" s="3" t="str">
        <f>IF(A35="","",J35-K35-L35)</f>
        <v/>
      </c>
    </row>
    <row r="36">
      <c r="J36" s="3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3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3" t="str">
        <f>IF(A36="","",'Market day'!$K$2)</f>
        <v/>
      </c>
      <c r="M36" s="3" t="str">
        <f>IF(A36="","",J36-K36-L36)</f>
        <v/>
      </c>
    </row>
    <row r="37">
      <c r="J37" s="3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3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3" t="str">
        <f>IF(A37="","",'Market day'!$K$2)</f>
        <v/>
      </c>
      <c r="M37" s="3" t="str">
        <f>IF(A37="","",J37-K37-L37)</f>
        <v/>
      </c>
    </row>
    <row r="38">
      <c r="J38" s="3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3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3" t="str">
        <f>IF(A38="","",'Market day'!$K$2)</f>
        <v/>
      </c>
      <c r="M38" s="3" t="str">
        <f>IF(A38="","",J38-K38-L38)</f>
        <v/>
      </c>
    </row>
    <row r="39">
      <c r="J39" s="3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3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3" t="str">
        <f>IF(A39="","",'Market day'!$K$2)</f>
        <v/>
      </c>
      <c r="M39" s="3" t="str">
        <f>IF(A39="","",J39-K39-L39)</f>
        <v/>
      </c>
    </row>
    <row r="40">
      <c r="J40" s="3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3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3" t="str">
        <f>IF(A40="","",'Market day'!$K$2)</f>
        <v/>
      </c>
      <c r="M40" s="3" t="str">
        <f>IF(A40="","",J40-K40-L40)</f>
        <v/>
      </c>
    </row>
    <row r="41">
      <c r="J41" s="3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3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3" t="str">
        <f>IF(A41="","",'Market day'!$K$2)</f>
        <v/>
      </c>
      <c r="M41" s="3" t="str">
        <f>IF(A41="","",J41-K41-L41)</f>
        <v/>
      </c>
    </row>
    <row r="42">
      <c r="J42" s="3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3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3" t="str">
        <f>IF(A42="","",'Market day'!$K$2)</f>
        <v/>
      </c>
      <c r="M42" s="3" t="str">
        <f>IF(A42="","",J42-K42-L42)</f>
        <v/>
      </c>
    </row>
    <row r="43">
      <c r="J43" s="3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3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3" t="str">
        <f>IF(A43="","",'Market day'!$K$2)</f>
        <v/>
      </c>
      <c r="M43" s="3" t="str">
        <f>IF(A43="","",J43-K43-L43)</f>
        <v/>
      </c>
    </row>
    <row r="44">
      <c r="J44" s="3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3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3" t="str">
        <f>IF(A44="","",'Market day'!$K$2)</f>
        <v/>
      </c>
      <c r="M44" s="3" t="str">
        <f>IF(A44="","",J44-K44-L44)</f>
        <v/>
      </c>
    </row>
    <row r="45">
      <c r="J45" s="3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3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3" t="str">
        <f>IF(A45="","",'Market day'!$K$2)</f>
        <v/>
      </c>
      <c r="M45" s="3" t="str">
        <f>IF(A45="","",J45-K45-L45)</f>
        <v/>
      </c>
    </row>
    <row r="46">
      <c r="J46" s="3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3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3" t="str">
        <f>IF(A46="","",'Market day'!$K$2)</f>
        <v/>
      </c>
      <c r="M46" s="3" t="str">
        <f>IF(A46="","",J46-K46-L46)</f>
        <v/>
      </c>
    </row>
    <row r="47">
      <c r="J47" s="3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3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3" t="str">
        <f>IF(A47="","",'Market day'!$K$2)</f>
        <v/>
      </c>
      <c r="M47" s="3" t="str">
        <f>IF(A47="","",J47-K47-L47)</f>
        <v/>
      </c>
    </row>
    <row r="48">
      <c r="J48" s="3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3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3" t="str">
        <f>IF(A48="","",'Market day'!$K$2)</f>
        <v/>
      </c>
      <c r="M48" s="3" t="str">
        <f>IF(A48="","",J48-K48-L48)</f>
        <v/>
      </c>
    </row>
    <row r="49">
      <c r="J49" s="3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3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3" t="str">
        <f>IF(A49="","",'Market day'!$K$2)</f>
        <v/>
      </c>
      <c r="M49" s="3" t="str">
        <f>IF(A49="","",J49-K49-L49)</f>
        <v/>
      </c>
    </row>
    <row r="50">
      <c r="J50" s="3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3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3" t="str">
        <f>IF(A50="","",'Market day'!$K$2)</f>
        <v/>
      </c>
      <c r="M50" s="3" t="str">
        <f>IF(A50="","",J50-K50-L50)</f>
        <v/>
      </c>
    </row>
    <row r="51">
      <c r="J51" s="3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3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3" t="str">
        <f>IF(A51="","",'Market day'!$K$2)</f>
        <v/>
      </c>
      <c r="M51" s="3" t="str">
        <f>IF(A51="","",J51-K51-L51)</f>
        <v/>
      </c>
    </row>
    <row r="52">
      <c r="J52" s="3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3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3" t="str">
        <f>IF(A52="","",'Market day'!$K$2)</f>
        <v/>
      </c>
      <c r="M52" s="3" t="str">
        <f>IF(A52="","",J52-K52-L52)</f>
        <v/>
      </c>
    </row>
    <row r="53">
      <c r="J53" s="3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3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3" t="str">
        <f>IF(A53="","",'Market day'!$K$2)</f>
        <v/>
      </c>
      <c r="M53" s="3" t="str">
        <f>IF(A53="","",J53-K53-L53)</f>
        <v/>
      </c>
    </row>
    <row r="54">
      <c r="J54" s="3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3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3" t="str">
        <f>IF(A54="","",'Market day'!$K$2)</f>
        <v/>
      </c>
      <c r="M54" s="3" t="str">
        <f>IF(A54="","",J54-K54-L54)</f>
        <v/>
      </c>
    </row>
    <row r="55">
      <c r="J55" s="3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3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3" t="str">
        <f>IF(A55="","",'Market day'!$K$2)</f>
        <v/>
      </c>
      <c r="M55" s="3" t="str">
        <f>IF(A55="","",J55-K55-L55)</f>
        <v/>
      </c>
    </row>
    <row r="56">
      <c r="J56" s="3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3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3" t="str">
        <f>IF(A56="","",'Market day'!$K$2)</f>
        <v/>
      </c>
      <c r="M56" s="3" t="str">
        <f>IF(A56="","",J56-K56-L56)</f>
        <v/>
      </c>
    </row>
    <row r="57">
      <c r="J57" s="3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3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3" t="str">
        <f>IF(A57="","",'Market day'!$K$2)</f>
        <v/>
      </c>
      <c r="M57" s="3" t="str">
        <f>IF(A57="","",J57-K57-L57)</f>
        <v/>
      </c>
    </row>
    <row r="58">
      <c r="J58" s="3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3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3" t="str">
        <f>IF(A58="","",'Market day'!$K$2)</f>
        <v/>
      </c>
      <c r="M58" s="3" t="str">
        <f>IF(A58="","",J58-K58-L58)</f>
        <v/>
      </c>
    </row>
    <row r="59">
      <c r="J59" s="3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3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3" t="str">
        <f>IF(A59="","",'Market day'!$K$2)</f>
        <v/>
      </c>
      <c r="M59" s="3" t="str">
        <f>IF(A59="","",J59-K59-L59)</f>
        <v/>
      </c>
    </row>
    <row r="60">
      <c r="J60" s="3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3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3" t="str">
        <f>IF(A60="","",'Market day'!$K$2)</f>
        <v/>
      </c>
      <c r="M60" s="3" t="str">
        <f>IF(A60="","",J60-K60-L60)</f>
        <v/>
      </c>
    </row>
    <row r="61"/>
    <row r="62">
      <c r="A62" s="11" t="inlineStr">
        <is>
          <t>Season</t>
        </is>
      </c>
      <c r="B62" s="11">
        <f>SUM(B2:B61)</f>
        <v>70</v>
      </c>
      <c r="C62" s="11">
        <f>SUM(C2:C61)</f>
        <v>88</v>
      </c>
      <c r="D62" s="11">
        <f>SUM(D2:D61)</f>
        <v>54</v>
      </c>
      <c r="E62" s="11">
        <f>SUM(E2:E61)</f>
        <v>38</v>
      </c>
      <c r="F62" s="11">
        <f>SUM(F2:F61)</f>
        <v>0</v>
      </c>
      <c r="G62" s="11">
        <f>SUM(G2:G61)</f>
        <v>0</v>
      </c>
      <c r="H62" s="11">
        <f>SUM(H2:H61)</f>
        <v>0</v>
      </c>
      <c r="I62" s="11">
        <f>SUM(I2:I61)</f>
        <v>0</v>
      </c>
      <c r="J62" s="12">
        <f>SUM(J2:J61)</f>
        <v>1748</v>
      </c>
      <c r="K62" s="12">
        <f>SUM(K2:K61)</f>
        <v>519.9</v>
      </c>
      <c r="L62" s="12">
        <f>SUM(L2:L61)</f>
        <v>60</v>
      </c>
      <c r="M62" s="12">
        <f>SUM(M2:M61)</f>
        <v>1168.1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</cols>
  <sheetData>
    <row r="1">
      <c r="A1" s="1" t="inlineStr"/>
      <c r="B1" s="1" t="inlineStr">
        <is>
          <t>Amount</t>
        </is>
      </c>
    </row>
    <row r="2">
      <c r="A2" t="inlineStr">
        <is>
          <t>Pickle sales so far this year</t>
        </is>
      </c>
      <c r="B2" s="3" t="n">
        <v>3950</v>
      </c>
    </row>
    <row r="3">
      <c r="A3" t="inlineStr">
        <is>
          <t>Wisconsin's cap: sales stay under</t>
        </is>
      </c>
      <c r="B3" s="3" t="n">
        <v>5000</v>
      </c>
    </row>
    <row r="4">
      <c r="A4" t="inlineStr">
        <is>
          <t>Room left under the cap</t>
        </is>
      </c>
      <c r="B4" s="3">
        <f>B3-B2</f>
        <v>1050</v>
      </c>
    </row>
    <row r="5">
      <c r="A5" t="inlineStr">
        <is>
          <t>Expected pickle sales a market day</t>
        </is>
      </c>
      <c r="B5" s="3">
        <f>'Market day'!F10</f>
        <v>448</v>
      </c>
    </row>
    <row r="6">
      <c r="A6" s="11" t="inlineStr">
        <is>
          <t>Market days of pickles left</t>
        </is>
      </c>
      <c r="B6" s="14">
        <f>IF(N(B5)=0,"",B4/B5)</f>
        <v>2.34375</v>
      </c>
    </row>
    <row r="7"/>
    <row r="8">
      <c r="A8" s="10" t="inlineStr">
        <is>
          <t>The exemption covers less than $5,000 a year from these sales. Past that, the pickles need a licensed kitchen.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How to sell pickles at a farmers market</t>
        </is>
      </c>
    </row>
    <row r="2" ht="15" customHeight="1">
      <c r="A2" s="9" t="inlineStr">
        <is>
          <t>From the article: https://www.tarostack.com/articles/how-to-sell-pickles-at-farmers-market</t>
        </is>
      </c>
    </row>
    <row r="3" ht="15" customHeight="1">
      <c r="A3" s="9" t="inlineStr"/>
    </row>
    <row r="4" ht="60" customHeight="1">
      <c r="A4" s="9" t="inlineStr">
        <is>
          <t>The example is the article's made-up Wisconsin home baker and canner. Wisconsin's home-canned exemption: pickles and other processed fruits or vegetables at pH 4.6 or lower, sold at farmers markets and community events, under $5,000 a year, with the sign and label (Wis. Stat. 97.29(2)(b)2).</t>
        </is>
      </c>
    </row>
    <row r="5" ht="45" customHeight="1">
      <c r="A5" s="9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9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  <row r="10">
      <c r="A10" t="inlineStr">
        <is>
          <t>The $5,000 cap: this year's pickle sales so far, the room left under Wisconsin's cap, and how many market days of pickles that is at the expected sales from the first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