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ces" sheetId="1" state="visible" r:id="rId1"/>
    <sheet xmlns:r="http://schemas.openxmlformats.org/officeDocument/2006/relationships" name="Opening order" sheetId="2" state="visible" r:id="rId2"/>
    <sheet xmlns:r="http://schemas.openxmlformats.org/officeDocument/2006/relationships" name="Shops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'Prices'!$1:$1</definedName>
    <definedName name="_xlnm.Print_Titles" localSheetId="1">'Opening order'!$1:$1</definedName>
    <definedName name="_xlnm.Print_Titles" localSheetId="2">'Shops'!$1:$1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0.0%"/>
    <numFmt numFmtId="166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3" fillId="0" borderId="0" pivotButton="0" quotePrefix="0" xfId="0"/>
    <xf numFmtId="164" fontId="3" fillId="0" borderId="0" pivotButton="0" quotePrefix="0" xfId="0"/>
    <xf numFmtId="166" fontId="0" fillId="0" borderId="0" pivotButton="0" quotePrefix="0" xfId="0"/>
    <xf numFmtId="166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1" customWidth="1" min="4" max="4"/>
    <col width="9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 ht="30" customHeight="1">
      <c r="A1" s="1" t="inlineStr">
        <is>
          <t>Product</t>
        </is>
      </c>
      <c r="B1" s="1" t="inlineStr">
        <is>
          <t>Cost a unit</t>
        </is>
      </c>
      <c r="C1" s="1" t="inlineStr">
        <is>
          <t>Wholesale</t>
        </is>
      </c>
      <c r="D1" s="1" t="inlineStr">
        <is>
          <t>Suggested retail</t>
        </is>
      </c>
      <c r="E1" s="1" t="inlineStr">
        <is>
          <t>Case pack</t>
        </is>
      </c>
      <c r="F1" s="1" t="inlineStr">
        <is>
          <t>Case price</t>
        </is>
      </c>
      <c r="G1" s="1" t="inlineStr">
        <is>
          <t>Your margin</t>
        </is>
      </c>
      <c r="H1" s="1" t="inlineStr">
        <is>
          <t>Shop's margin</t>
        </is>
      </c>
      <c r="I1" s="1" t="inlineStr">
        <is>
          <t>Left a case</t>
        </is>
      </c>
    </row>
    <row r="2" ht="30" customHeight="1">
      <c r="A2" s="2" t="inlineStr">
        <is>
          <t>Chocolate chip cookie, large, wrapped</t>
        </is>
      </c>
      <c r="B2" s="3" t="n">
        <v>1.44</v>
      </c>
      <c r="C2" s="3" t="n">
        <v>2.5</v>
      </c>
      <c r="D2" s="3" t="n">
        <v>4</v>
      </c>
      <c r="E2" s="4" t="n">
        <v>12</v>
      </c>
      <c r="F2" s="3">
        <f>IF(OR(C2="",E2=""),"",C2*E2)</f>
        <v>30</v>
      </c>
      <c r="G2" s="5">
        <f>IF(N(C2)=0,"",(C2-B2)/C2)</f>
        <v>0.424</v>
      </c>
      <c r="H2" s="5">
        <f>IF(N(D2)=0,"",(D2-C2)/D2)</f>
        <v>0.375</v>
      </c>
      <c r="I2" s="3">
        <f>IF(OR(C2="",E2=""),"",(C2-B2)*E2)</f>
        <v>12.72</v>
      </c>
    </row>
    <row r="3">
      <c r="A3" t="inlineStr">
        <is>
          <t>Decorated sugar cookie</t>
        </is>
      </c>
      <c r="B3" s="6" t="n">
        <v>2.8</v>
      </c>
      <c r="C3" s="6" t="n">
        <v>4</v>
      </c>
      <c r="D3" s="6" t="n">
        <v>7</v>
      </c>
      <c r="E3" t="n">
        <v>12</v>
      </c>
      <c r="F3" s="6">
        <f>IF(OR(C3="",E3=""),"",C3*E3)</f>
        <v>48</v>
      </c>
      <c r="G3" s="7">
        <f>IF(N(C3)=0,"",(C3-B3)/C3)</f>
        <v>0.3</v>
      </c>
      <c r="H3" s="7">
        <f>IF(N(D3)=0,"",(D3-C3)/D3)</f>
        <v>0.428571428571429</v>
      </c>
      <c r="I3" s="6">
        <f>IF(OR(C3="",E3=""),"",(C3-B3)*E3)</f>
        <v>14.4</v>
      </c>
    </row>
    <row r="4">
      <c r="A4" t="inlineStr">
        <is>
          <t>Half-dozen gift box</t>
        </is>
      </c>
      <c r="B4" s="6" t="n">
        <v>8.539999999999999</v>
      </c>
      <c r="C4" s="6" t="n">
        <v>14</v>
      </c>
      <c r="D4" s="6" t="n">
        <v>22</v>
      </c>
      <c r="E4" t="n">
        <v>4</v>
      </c>
      <c r="F4" s="6">
        <f>IF(OR(C4="",E4=""),"",C4*E4)</f>
        <v>56</v>
      </c>
      <c r="G4" s="7">
        <f>IF(N(C4)=0,"",(C4-B4)/C4)</f>
        <v>0.39</v>
      </c>
      <c r="H4" s="7">
        <f>IF(N(D4)=0,"",(D4-C4)/D4)</f>
        <v>0.363636363636364</v>
      </c>
      <c r="I4" s="6">
        <f>IF(OR(C4="",E4=""),"",(C4-B4)*E4)</f>
        <v>21.84</v>
      </c>
    </row>
    <row r="5">
      <c r="B5" s="6" t="n"/>
      <c r="C5" s="6" t="n"/>
      <c r="D5" s="6" t="n"/>
      <c r="F5" s="6" t="str">
        <f>IF(OR(C5="",E5=""),"",C5*E5)</f>
        <v/>
      </c>
      <c r="G5" s="7" t="str">
        <f>IF(N(C5)=0,"",(C5-B5)/C5)</f>
        <v/>
      </c>
      <c r="H5" s="7" t="str">
        <f>IF(N(D5)=0,"",(D5-C5)/D5)</f>
        <v/>
      </c>
      <c r="I5" s="6" t="str">
        <f>IF(OR(C5="",E5=""),"",(C5-B5)*E5)</f>
        <v/>
      </c>
    </row>
    <row r="6">
      <c r="B6" s="6" t="n"/>
      <c r="C6" s="6" t="n"/>
      <c r="D6" s="6" t="n"/>
      <c r="F6" s="6" t="str">
        <f>IF(OR(C6="",E6=""),"",C6*E6)</f>
        <v/>
      </c>
      <c r="G6" s="7" t="str">
        <f>IF(N(C6)=0,"",(C6-B6)/C6)</f>
        <v/>
      </c>
      <c r="H6" s="7" t="str">
        <f>IF(N(D6)=0,"",(D6-C6)/D6)</f>
        <v/>
      </c>
      <c r="I6" s="6" t="str">
        <f>IF(OR(C6="",E6=""),"",(C6-B6)*E6)</f>
        <v/>
      </c>
    </row>
    <row r="7">
      <c r="B7" s="6" t="n"/>
      <c r="C7" s="6" t="n"/>
      <c r="D7" s="6" t="n"/>
      <c r="F7" s="6" t="str">
        <f>IF(OR(C7="",E7=""),"",C7*E7)</f>
        <v/>
      </c>
      <c r="G7" s="7" t="str">
        <f>IF(N(C7)=0,"",(C7-B7)/C7)</f>
        <v/>
      </c>
      <c r="H7" s="7" t="str">
        <f>IF(N(D7)=0,"",(D7-C7)/D7)</f>
        <v/>
      </c>
      <c r="I7" s="6" t="str">
        <f>IF(OR(C7="",E7=""),"",(C7-B7)*E7)</f>
        <v/>
      </c>
    </row>
    <row r="8">
      <c r="B8" s="6" t="n"/>
      <c r="C8" s="6" t="n"/>
      <c r="D8" s="6" t="n"/>
      <c r="F8" s="6" t="str">
        <f>IF(OR(C8="",E8=""),"",C8*E8)</f>
        <v/>
      </c>
      <c r="G8" s="7" t="str">
        <f>IF(N(C8)=0,"",(C8-B8)/C8)</f>
        <v/>
      </c>
      <c r="H8" s="7" t="str">
        <f>IF(N(D8)=0,"",(D8-C8)/D8)</f>
        <v/>
      </c>
      <c r="I8" s="6" t="str">
        <f>IF(OR(C8="",E8=""),"",(C8-B8)*E8)</f>
        <v/>
      </c>
    </row>
    <row r="9">
      <c r="B9" s="6" t="n"/>
      <c r="C9" s="6" t="n"/>
      <c r="D9" s="6" t="n"/>
      <c r="F9" s="6" t="str">
        <f>IF(OR(C9="",E9=""),"",C9*E9)</f>
        <v/>
      </c>
      <c r="G9" s="7" t="str">
        <f>IF(N(C9)=0,"",(C9-B9)/C9)</f>
        <v/>
      </c>
      <c r="H9" s="7" t="str">
        <f>IF(N(D9)=0,"",(D9-C9)/D9)</f>
        <v/>
      </c>
      <c r="I9" s="6" t="str">
        <f>IF(OR(C9="",E9=""),"",(C9-B9)*E9)</f>
        <v/>
      </c>
    </row>
    <row r="10">
      <c r="B10" s="6" t="n"/>
      <c r="C10" s="6" t="n"/>
      <c r="D10" s="6" t="n"/>
      <c r="F10" s="6" t="str">
        <f>IF(OR(C10="",E10=""),"",C10*E10)</f>
        <v/>
      </c>
      <c r="G10" s="7" t="str">
        <f>IF(N(C10)=0,"",(C10-B10)/C10)</f>
        <v/>
      </c>
      <c r="H10" s="7" t="str">
        <f>IF(N(D10)=0,"",(D10-C10)/D10)</f>
        <v/>
      </c>
      <c r="I10" s="6" t="str">
        <f>IF(OR(C10="",E10=""),"",(C10-B10)*E10)</f>
        <v/>
      </c>
    </row>
    <row r="11">
      <c r="B11" s="6" t="n"/>
      <c r="C11" s="6" t="n"/>
      <c r="D11" s="6" t="n"/>
      <c r="F11" s="6" t="str">
        <f>IF(OR(C11="",E11=""),"",C11*E11)</f>
        <v/>
      </c>
      <c r="G11" s="7" t="str">
        <f>IF(N(C11)=0,"",(C11-B11)/C11)</f>
        <v/>
      </c>
      <c r="H11" s="7" t="str">
        <f>IF(N(D11)=0,"",(D11-C11)/D11)</f>
        <v/>
      </c>
      <c r="I11" s="6" t="str">
        <f>IF(OR(C11="",E11=""),"",(C11-B11)*E11)</f>
        <v/>
      </c>
    </row>
    <row r="12">
      <c r="B12" s="6" t="n"/>
      <c r="C12" s="6" t="n"/>
      <c r="D12" s="6" t="n"/>
      <c r="F12" s="6" t="str">
        <f>IF(OR(C12="",E12=""),"",C12*E12)</f>
        <v/>
      </c>
      <c r="G12" s="7" t="str">
        <f>IF(N(C12)=0,"",(C12-B12)/C12)</f>
        <v/>
      </c>
      <c r="H12" s="7" t="str">
        <f>IF(N(D12)=0,"",(D12-C12)/D12)</f>
        <v/>
      </c>
      <c r="I12" s="6" t="str">
        <f>IF(OR(C12="",E12=""),"",(C12-B12)*E12)</f>
        <v/>
      </c>
    </row>
    <row r="13">
      <c r="B13" s="6" t="n"/>
      <c r="C13" s="6" t="n"/>
      <c r="D13" s="6" t="n"/>
      <c r="F13" s="6" t="str">
        <f>IF(OR(C13="",E13=""),"",C13*E13)</f>
        <v/>
      </c>
      <c r="G13" s="7" t="str">
        <f>IF(N(C13)=0,"",(C13-B13)/C13)</f>
        <v/>
      </c>
      <c r="H13" s="7" t="str">
        <f>IF(N(D13)=0,"",(D13-C13)/D13)</f>
        <v/>
      </c>
      <c r="I13" s="6" t="str">
        <f>IF(OR(C13="",E13=""),"",(C13-B13)*E13)</f>
        <v/>
      </c>
    </row>
    <row r="14">
      <c r="B14" s="6" t="n"/>
      <c r="C14" s="6" t="n"/>
      <c r="D14" s="6" t="n"/>
      <c r="F14" s="6" t="str">
        <f>IF(OR(C14="",E14=""),"",C14*E14)</f>
        <v/>
      </c>
      <c r="G14" s="7" t="str">
        <f>IF(N(C14)=0,"",(C14-B14)/C14)</f>
        <v/>
      </c>
      <c r="H14" s="7" t="str">
        <f>IF(N(D14)=0,"",(D14-C14)/D14)</f>
        <v/>
      </c>
      <c r="I14" s="6" t="str">
        <f>IF(OR(C14="",E14=""),"",(C14-B14)*E14)</f>
        <v/>
      </c>
    </row>
    <row r="15">
      <c r="B15" s="6" t="n"/>
      <c r="C15" s="6" t="n"/>
      <c r="D15" s="6" t="n"/>
      <c r="F15" s="6" t="str">
        <f>IF(OR(C15="",E15=""),"",C15*E15)</f>
        <v/>
      </c>
      <c r="G15" s="7" t="str">
        <f>IF(N(C15)=0,"",(C15-B15)/C15)</f>
        <v/>
      </c>
      <c r="H15" s="7" t="str">
        <f>IF(N(D15)=0,"",(D15-C15)/D15)</f>
        <v/>
      </c>
      <c r="I15" s="6" t="str">
        <f>IF(OR(C15="",E15=""),"",(C15-B15)*E15)</f>
        <v/>
      </c>
    </row>
    <row r="16">
      <c r="B16" s="6" t="n"/>
      <c r="C16" s="6" t="n"/>
      <c r="D16" s="6" t="n"/>
      <c r="F16" s="6" t="str">
        <f>IF(OR(C16="",E16=""),"",C16*E16)</f>
        <v/>
      </c>
      <c r="G16" s="7" t="str">
        <f>IF(N(C16)=0,"",(C16-B16)/C16)</f>
        <v/>
      </c>
      <c r="H16" s="7" t="str">
        <f>IF(N(D16)=0,"",(D16-C16)/D16)</f>
        <v/>
      </c>
      <c r="I16" s="6" t="str">
        <f>IF(OR(C16="",E16=""),"",(C16-B16)*E16)</f>
        <v/>
      </c>
    </row>
    <row r="17">
      <c r="B17" s="6" t="n"/>
      <c r="C17" s="6" t="n"/>
      <c r="D17" s="6" t="n"/>
      <c r="F17" s="6" t="str">
        <f>IF(OR(C17="",E17=""),"",C17*E17)</f>
        <v/>
      </c>
      <c r="G17" s="7" t="str">
        <f>IF(N(C17)=0,"",(C17-B17)/C17)</f>
        <v/>
      </c>
      <c r="H17" s="7" t="str">
        <f>IF(N(D17)=0,"",(D17-C17)/D17)</f>
        <v/>
      </c>
      <c r="I17" s="6" t="str">
        <f>IF(OR(C17="",E17=""),"",(C17-B17)*E17)</f>
        <v/>
      </c>
    </row>
    <row r="18">
      <c r="B18" s="6" t="n"/>
      <c r="C18" s="6" t="n"/>
      <c r="D18" s="6" t="n"/>
      <c r="F18" s="6" t="str">
        <f>IF(OR(C18="",E18=""),"",C18*E18)</f>
        <v/>
      </c>
      <c r="G18" s="7" t="str">
        <f>IF(N(C18)=0,"",(C18-B18)/C18)</f>
        <v/>
      </c>
      <c r="H18" s="7" t="str">
        <f>IF(N(D18)=0,"",(D18-C18)/D18)</f>
        <v/>
      </c>
      <c r="I18" s="6" t="str">
        <f>IF(OR(C18="",E18=""),"",(C18-B18)*E18)</f>
        <v/>
      </c>
    </row>
    <row r="19">
      <c r="B19" s="6" t="n"/>
      <c r="C19" s="6" t="n"/>
      <c r="D19" s="6" t="n"/>
      <c r="F19" s="6" t="str">
        <f>IF(OR(C19="",E19=""),"",C19*E19)</f>
        <v/>
      </c>
      <c r="G19" s="7" t="str">
        <f>IF(N(C19)=0,"",(C19-B19)/C19)</f>
        <v/>
      </c>
      <c r="H19" s="7" t="str">
        <f>IF(N(D19)=0,"",(D19-C19)/D19)</f>
        <v/>
      </c>
      <c r="I19" s="6" t="str">
        <f>IF(OR(C19="",E19=""),"",(C19-B19)*E19)</f>
        <v/>
      </c>
    </row>
    <row r="20">
      <c r="B20" s="6" t="n"/>
      <c r="C20" s="6" t="n"/>
      <c r="D20" s="6" t="n"/>
      <c r="F20" s="6" t="str">
        <f>IF(OR(C20="",E20=""),"",C20*E20)</f>
        <v/>
      </c>
      <c r="G20" s="7" t="str">
        <f>IF(N(C20)=0,"",(C20-B20)/C20)</f>
        <v/>
      </c>
      <c r="H20" s="7" t="str">
        <f>IF(N(D20)=0,"",(D20-C20)/D20)</f>
        <v/>
      </c>
      <c r="I20" s="6" t="str">
        <f>IF(OR(C20="",E20=""),"",(C20-B20)*E20)</f>
        <v/>
      </c>
    </row>
    <row r="21">
      <c r="B21" s="6" t="n"/>
      <c r="C21" s="6" t="n"/>
      <c r="D21" s="6" t="n"/>
      <c r="F21" s="6" t="str">
        <f>IF(OR(C21="",E21=""),"",C21*E21)</f>
        <v/>
      </c>
      <c r="G21" s="7" t="str">
        <f>IF(N(C21)=0,"",(C21-B21)/C21)</f>
        <v/>
      </c>
      <c r="H21" s="7" t="str">
        <f>IF(N(D21)=0,"",(D21-C21)/D21)</f>
        <v/>
      </c>
      <c r="I21" s="6" t="str">
        <f>IF(OR(C21="",E21=""),"",(C21-B21)*E21)</f>
        <v/>
      </c>
    </row>
    <row r="22">
      <c r="B22" s="6" t="n"/>
      <c r="C22" s="6" t="n"/>
      <c r="D22" s="6" t="n"/>
      <c r="F22" s="6" t="str">
        <f>IF(OR(C22="",E22=""),"",C22*E22)</f>
        <v/>
      </c>
      <c r="G22" s="7" t="str">
        <f>IF(N(C22)=0,"",(C22-B22)/C22)</f>
        <v/>
      </c>
      <c r="H22" s="7" t="str">
        <f>IF(N(D22)=0,"",(D22-C22)/D22)</f>
        <v/>
      </c>
      <c r="I22" s="6" t="str">
        <f>IF(OR(C22="",E22=""),"",(C22-B22)*E22)</f>
        <v/>
      </c>
    </row>
    <row r="23">
      <c r="B23" s="6" t="n"/>
      <c r="C23" s="6" t="n"/>
      <c r="D23" s="6" t="n"/>
      <c r="F23" s="6" t="str">
        <f>IF(OR(C23="",E23=""),"",C23*E23)</f>
        <v/>
      </c>
      <c r="G23" s="7" t="str">
        <f>IF(N(C23)=0,"",(C23-B23)/C23)</f>
        <v/>
      </c>
      <c r="H23" s="7" t="str">
        <f>IF(N(D23)=0,"",(D23-C23)/D23)</f>
        <v/>
      </c>
      <c r="I23" s="6" t="str">
        <f>IF(OR(C23="",E23=""),"",(C23-B23)*E23)</f>
        <v/>
      </c>
    </row>
    <row r="24">
      <c r="B24" s="6" t="n"/>
      <c r="C24" s="6" t="n"/>
      <c r="D24" s="6" t="n"/>
      <c r="F24" s="6" t="str">
        <f>IF(OR(C24="",E24=""),"",C24*E24)</f>
        <v/>
      </c>
      <c r="G24" s="7" t="str">
        <f>IF(N(C24)=0,"",(C24-B24)/C24)</f>
        <v/>
      </c>
      <c r="H24" s="7" t="str">
        <f>IF(N(D24)=0,"",(D24-C24)/D24)</f>
        <v/>
      </c>
      <c r="I24" s="6" t="str">
        <f>IF(OR(C24="",E24=""),"",(C24-B24)*E24)</f>
        <v/>
      </c>
    </row>
    <row r="25">
      <c r="B25" s="6" t="n"/>
      <c r="C25" s="6" t="n"/>
      <c r="D25" s="6" t="n"/>
      <c r="F25" s="6" t="str">
        <f>IF(OR(C25="",E25=""),"",C25*E25)</f>
        <v/>
      </c>
      <c r="G25" s="7" t="str">
        <f>IF(N(C25)=0,"",(C25-B25)/C25)</f>
        <v/>
      </c>
      <c r="H25" s="7" t="str">
        <f>IF(N(D25)=0,"",(D25-C25)/D25)</f>
        <v/>
      </c>
      <c r="I25" s="6" t="str">
        <f>IF(OR(C25="",E25=""),"",(C25-B25)*E25)</f>
        <v/>
      </c>
    </row>
    <row r="26">
      <c r="B26" s="6" t="n"/>
      <c r="C26" s="6" t="n"/>
      <c r="D26" s="6" t="n"/>
      <c r="F26" s="6" t="str">
        <f>IF(OR(C26="",E26=""),"",C26*E26)</f>
        <v/>
      </c>
      <c r="G26" s="7" t="str">
        <f>IF(N(C26)=0,"",(C26-B26)/C26)</f>
        <v/>
      </c>
      <c r="H26" s="7" t="str">
        <f>IF(N(D26)=0,"",(D26-C26)/D26)</f>
        <v/>
      </c>
      <c r="I26" s="6" t="str">
        <f>IF(OR(C26="",E26=""),"",(C26-B26)*E26)</f>
        <v/>
      </c>
    </row>
    <row r="27">
      <c r="B27" s="6" t="n"/>
      <c r="C27" s="6" t="n"/>
      <c r="D27" s="6" t="n"/>
      <c r="F27" s="6" t="str">
        <f>IF(OR(C27="",E27=""),"",C27*E27)</f>
        <v/>
      </c>
      <c r="G27" s="7" t="str">
        <f>IF(N(C27)=0,"",(C27-B27)/C27)</f>
        <v/>
      </c>
      <c r="H27" s="7" t="str">
        <f>IF(N(D27)=0,"",(D27-C27)/D27)</f>
        <v/>
      </c>
      <c r="I27" s="6" t="str">
        <f>IF(OR(C27="",E27=""),"",(C27-B27)*E27)</f>
        <v/>
      </c>
    </row>
    <row r="28">
      <c r="B28" s="6" t="n"/>
      <c r="C28" s="6" t="n"/>
      <c r="D28" s="6" t="n"/>
      <c r="F28" s="6" t="str">
        <f>IF(OR(C28="",E28=""),"",C28*E28)</f>
        <v/>
      </c>
      <c r="G28" s="7" t="str">
        <f>IF(N(C28)=0,"",(C28-B28)/C28)</f>
        <v/>
      </c>
      <c r="H28" s="7" t="str">
        <f>IF(N(D28)=0,"",(D28-C28)/D28)</f>
        <v/>
      </c>
      <c r="I28" s="6" t="str">
        <f>IF(OR(C28="",E28=""),"",(C28-B28)*E28)</f>
        <v/>
      </c>
    </row>
    <row r="29">
      <c r="B29" s="6" t="n"/>
      <c r="C29" s="6" t="n"/>
      <c r="D29" s="6" t="n"/>
      <c r="F29" s="6" t="str">
        <f>IF(OR(C29="",E29=""),"",C29*E29)</f>
        <v/>
      </c>
      <c r="G29" s="7" t="str">
        <f>IF(N(C29)=0,"",(C29-B29)/C29)</f>
        <v/>
      </c>
      <c r="H29" s="7" t="str">
        <f>IF(N(D29)=0,"",(D29-C29)/D29)</f>
        <v/>
      </c>
      <c r="I29" s="6" t="str">
        <f>IF(OR(C29="",E29=""),"",(C29-B29)*E29)</f>
        <v/>
      </c>
    </row>
    <row r="30">
      <c r="B30" s="6" t="n"/>
      <c r="C30" s="6" t="n"/>
      <c r="D30" s="6" t="n"/>
      <c r="F30" s="6" t="str">
        <f>IF(OR(C30="",E30=""),"",C30*E30)</f>
        <v/>
      </c>
      <c r="G30" s="7" t="str">
        <f>IF(N(C30)=0,"",(C30-B30)/C30)</f>
        <v/>
      </c>
      <c r="H30" s="7" t="str">
        <f>IF(N(D30)=0,"",(D30-C30)/D30)</f>
        <v/>
      </c>
      <c r="I30" s="6" t="str">
        <f>IF(OR(C30="",E30=""),"",(C30-B30)*E30)</f>
        <v/>
      </c>
    </row>
    <row r="31"/>
    <row r="32"/>
    <row r="33">
      <c r="A33" s="8" t="inlineStr">
        <is>
          <t>Your margin = (wholesale - cost) / wholesale. The shop's margin = (retail - wholesale) / retail.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8" customWidth="1" min="3" max="3"/>
    <col width="10" customWidth="1" min="4" max="4"/>
    <col width="11" customWidth="1" min="5" max="5"/>
    <col width="12" customWidth="1" min="6" max="6"/>
    <col width="24" customWidth="1" min="8" max="8"/>
    <col width="14" customWidth="1" min="9" max="9"/>
  </cols>
  <sheetData>
    <row r="1" ht="30" customHeight="1">
      <c r="A1" s="1" t="inlineStr">
        <is>
          <t>Product</t>
        </is>
      </c>
      <c r="B1" s="1" t="inlineStr">
        <is>
          <t>Cases</t>
        </is>
      </c>
      <c r="C1" s="1" t="inlineStr">
        <is>
          <t>Units</t>
        </is>
      </c>
      <c r="D1" s="1" t="inlineStr">
        <is>
          <t>Price each</t>
        </is>
      </c>
      <c r="E1" s="1" t="inlineStr">
        <is>
          <t>Total</t>
        </is>
      </c>
      <c r="F1" s="1" t="inlineStr">
        <is>
          <t>Left after cost</t>
        </is>
      </c>
      <c r="H1" s="9" t="inlineStr">
        <is>
          <t>Opening minimum</t>
        </is>
      </c>
      <c r="I1" s="10" t="n">
        <v>30</v>
      </c>
    </row>
    <row r="2" ht="30" customHeight="1">
      <c r="A2" s="2" t="inlineStr">
        <is>
          <t>Chocolate chip cookie, large, wrapped</t>
        </is>
      </c>
      <c r="B2" s="4" t="n">
        <v>3</v>
      </c>
      <c r="C2" s="4">
        <f>IF(OR(A2="",B2=""),"",B2*INDEX(Prices!E$2:E$30,MATCH(A2,Prices!A$2:A$30,0)))</f>
        <v>36</v>
      </c>
      <c r="D2" s="3">
        <f>IF(A2="","",INDEX(Prices!C$2:C$30,MATCH(A2,Prices!A$2:A$30,0)))</f>
        <v>2.5</v>
      </c>
      <c r="E2" s="3">
        <f>IF(C2="","",C2*D2)</f>
        <v>90</v>
      </c>
      <c r="F2" s="3">
        <f>IF(C2="","",C2*(D2-INDEX(Prices!B$2:B$30,MATCH(A2,Prices!A$2:A$30,0))))</f>
        <v>38.16</v>
      </c>
      <c r="H2" s="4" t="inlineStr">
        <is>
          <t>Meets it?</t>
        </is>
      </c>
      <c r="I2" s="4" t="str">
        <f>IF(N(E22)&gt;=I1,"Yes","Short by "&amp;TEXT(I1-E22,"$#,##0.00"))</f>
        <v>Yes</v>
      </c>
    </row>
    <row r="3">
      <c r="A3" t="inlineStr">
        <is>
          <t>Decorated sugar cookie</t>
        </is>
      </c>
      <c r="B3" t="n">
        <v>1</v>
      </c>
      <c r="C3">
        <f>IF(OR(A3="",B3=""),"",B3*INDEX(Prices!E$2:E$30,MATCH(A3,Prices!A$2:A$30,0)))</f>
        <v>12</v>
      </c>
      <c r="D3" s="6">
        <f>IF(A3="","",INDEX(Prices!C$2:C$30,MATCH(A3,Prices!A$2:A$30,0)))</f>
        <v>4</v>
      </c>
      <c r="E3" s="6">
        <f>IF(C3="","",C3*D3)</f>
        <v>48</v>
      </c>
      <c r="F3" s="6">
        <f>IF(C3="","",C3*(D3-INDEX(Prices!B$2:B$30,MATCH(A3,Prices!A$2:A$30,0))))</f>
        <v>14.4</v>
      </c>
      <c r="H3" t="inlineStr">
        <is>
          <t>Your margin on the order</t>
        </is>
      </c>
      <c r="I3" s="7">
        <f>IF(N(E22)=0,"",F22/E22)</f>
        <v>0.380869565217391</v>
      </c>
    </row>
    <row r="4">
      <c r="C4" t="str">
        <f>IF(OR(A4="",B4=""),"",B4*INDEX(Prices!E$2:E$30,MATCH(A4,Prices!A$2:A$30,0)))</f>
        <v/>
      </c>
      <c r="D4" s="6" t="str">
        <f>IF(A4="","",INDEX(Prices!C$2:C$30,MATCH(A4,Prices!A$2:A$30,0)))</f>
        <v/>
      </c>
      <c r="E4" s="6" t="str">
        <f>IF(C4="","",C4*D4)</f>
        <v/>
      </c>
      <c r="F4" s="6" t="str">
        <f>IF(C4="","",C4*(D4-INDEX(Prices!B$2:B$30,MATCH(A4,Prices!A$2:A$30,0))))</f>
        <v/>
      </c>
    </row>
    <row r="5">
      <c r="C5" t="str">
        <f>IF(OR(A5="",B5=""),"",B5*INDEX(Prices!E$2:E$30,MATCH(A5,Prices!A$2:A$30,0)))</f>
        <v/>
      </c>
      <c r="D5" s="6" t="str">
        <f>IF(A5="","",INDEX(Prices!C$2:C$30,MATCH(A5,Prices!A$2:A$30,0)))</f>
        <v/>
      </c>
      <c r="E5" s="6" t="str">
        <f>IF(C5="","",C5*D5)</f>
        <v/>
      </c>
      <c r="F5" s="6" t="str">
        <f>IF(C5="","",C5*(D5-INDEX(Prices!B$2:B$30,MATCH(A5,Prices!A$2:A$30,0))))</f>
        <v/>
      </c>
      <c r="H5" s="8" t="inlineStr">
        <is>
          <t>Type a product exactly as it's named on the Prices sheet, and the cases.</t>
        </is>
      </c>
    </row>
    <row r="6">
      <c r="C6" t="str">
        <f>IF(OR(A6="",B6=""),"",B6*INDEX(Prices!E$2:E$30,MATCH(A6,Prices!A$2:A$30,0)))</f>
        <v/>
      </c>
      <c r="D6" s="6" t="str">
        <f>IF(A6="","",INDEX(Prices!C$2:C$30,MATCH(A6,Prices!A$2:A$30,0)))</f>
        <v/>
      </c>
      <c r="E6" s="6" t="str">
        <f>IF(C6="","",C6*D6)</f>
        <v/>
      </c>
      <c r="F6" s="6" t="str">
        <f>IF(C6="","",C6*(D6-INDEX(Prices!B$2:B$30,MATCH(A6,Prices!A$2:A$30,0))))</f>
        <v/>
      </c>
    </row>
    <row r="7">
      <c r="C7" t="str">
        <f>IF(OR(A7="",B7=""),"",B7*INDEX(Prices!E$2:E$30,MATCH(A7,Prices!A$2:A$30,0)))</f>
        <v/>
      </c>
      <c r="D7" s="6" t="str">
        <f>IF(A7="","",INDEX(Prices!C$2:C$30,MATCH(A7,Prices!A$2:A$30,0)))</f>
        <v/>
      </c>
      <c r="E7" s="6" t="str">
        <f>IF(C7="","",C7*D7)</f>
        <v/>
      </c>
      <c r="F7" s="6" t="str">
        <f>IF(C7="","",C7*(D7-INDEX(Prices!B$2:B$30,MATCH(A7,Prices!A$2:A$30,0))))</f>
        <v/>
      </c>
    </row>
    <row r="8">
      <c r="C8" t="str">
        <f>IF(OR(A8="",B8=""),"",B8*INDEX(Prices!E$2:E$30,MATCH(A8,Prices!A$2:A$30,0)))</f>
        <v/>
      </c>
      <c r="D8" s="6" t="str">
        <f>IF(A8="","",INDEX(Prices!C$2:C$30,MATCH(A8,Prices!A$2:A$30,0)))</f>
        <v/>
      </c>
      <c r="E8" s="6" t="str">
        <f>IF(C8="","",C8*D8)</f>
        <v/>
      </c>
      <c r="F8" s="6" t="str">
        <f>IF(C8="","",C8*(D8-INDEX(Prices!B$2:B$30,MATCH(A8,Prices!A$2:A$30,0))))</f>
        <v/>
      </c>
    </row>
    <row r="9">
      <c r="C9" t="str">
        <f>IF(OR(A9="",B9=""),"",B9*INDEX(Prices!E$2:E$30,MATCH(A9,Prices!A$2:A$30,0)))</f>
        <v/>
      </c>
      <c r="D9" s="6" t="str">
        <f>IF(A9="","",INDEX(Prices!C$2:C$30,MATCH(A9,Prices!A$2:A$30,0)))</f>
        <v/>
      </c>
      <c r="E9" s="6" t="str">
        <f>IF(C9="","",C9*D9)</f>
        <v/>
      </c>
      <c r="F9" s="6" t="str">
        <f>IF(C9="","",C9*(D9-INDEX(Prices!B$2:B$30,MATCH(A9,Prices!A$2:A$30,0))))</f>
        <v/>
      </c>
    </row>
    <row r="10">
      <c r="C10" t="str">
        <f>IF(OR(A10="",B10=""),"",B10*INDEX(Prices!E$2:E$30,MATCH(A10,Prices!A$2:A$30,0)))</f>
        <v/>
      </c>
      <c r="D10" s="6" t="str">
        <f>IF(A10="","",INDEX(Prices!C$2:C$30,MATCH(A10,Prices!A$2:A$30,0)))</f>
        <v/>
      </c>
      <c r="E10" s="6" t="str">
        <f>IF(C10="","",C10*D10)</f>
        <v/>
      </c>
      <c r="F10" s="6" t="str">
        <f>IF(C10="","",C10*(D10-INDEX(Prices!B$2:B$30,MATCH(A10,Prices!A$2:A$30,0))))</f>
        <v/>
      </c>
    </row>
    <row r="11">
      <c r="C11" t="str">
        <f>IF(OR(A11="",B11=""),"",B11*INDEX(Prices!E$2:E$30,MATCH(A11,Prices!A$2:A$30,0)))</f>
        <v/>
      </c>
      <c r="D11" s="6" t="str">
        <f>IF(A11="","",INDEX(Prices!C$2:C$30,MATCH(A11,Prices!A$2:A$30,0)))</f>
        <v/>
      </c>
      <c r="E11" s="6" t="str">
        <f>IF(C11="","",C11*D11)</f>
        <v/>
      </c>
      <c r="F11" s="6" t="str">
        <f>IF(C11="","",C11*(D11-INDEX(Prices!B$2:B$30,MATCH(A11,Prices!A$2:A$30,0))))</f>
        <v/>
      </c>
    </row>
    <row r="12">
      <c r="C12" t="str">
        <f>IF(OR(A12="",B12=""),"",B12*INDEX(Prices!E$2:E$30,MATCH(A12,Prices!A$2:A$30,0)))</f>
        <v/>
      </c>
      <c r="D12" s="6" t="str">
        <f>IF(A12="","",INDEX(Prices!C$2:C$30,MATCH(A12,Prices!A$2:A$30,0)))</f>
        <v/>
      </c>
      <c r="E12" s="6" t="str">
        <f>IF(C12="","",C12*D12)</f>
        <v/>
      </c>
      <c r="F12" s="6" t="str">
        <f>IF(C12="","",C12*(D12-INDEX(Prices!B$2:B$30,MATCH(A12,Prices!A$2:A$30,0))))</f>
        <v/>
      </c>
    </row>
    <row r="13">
      <c r="C13" t="str">
        <f>IF(OR(A13="",B13=""),"",B13*INDEX(Prices!E$2:E$30,MATCH(A13,Prices!A$2:A$30,0)))</f>
        <v/>
      </c>
      <c r="D13" s="6" t="str">
        <f>IF(A13="","",INDEX(Prices!C$2:C$30,MATCH(A13,Prices!A$2:A$30,0)))</f>
        <v/>
      </c>
      <c r="E13" s="6" t="str">
        <f>IF(C13="","",C13*D13)</f>
        <v/>
      </c>
      <c r="F13" s="6" t="str">
        <f>IF(C13="","",C13*(D13-INDEX(Prices!B$2:B$30,MATCH(A13,Prices!A$2:A$30,0))))</f>
        <v/>
      </c>
    </row>
    <row r="14">
      <c r="C14" t="str">
        <f>IF(OR(A14="",B14=""),"",B14*INDEX(Prices!E$2:E$30,MATCH(A14,Prices!A$2:A$30,0)))</f>
        <v/>
      </c>
      <c r="D14" s="6" t="str">
        <f>IF(A14="","",INDEX(Prices!C$2:C$30,MATCH(A14,Prices!A$2:A$30,0)))</f>
        <v/>
      </c>
      <c r="E14" s="6" t="str">
        <f>IF(C14="","",C14*D14)</f>
        <v/>
      </c>
      <c r="F14" s="6" t="str">
        <f>IF(C14="","",C14*(D14-INDEX(Prices!B$2:B$30,MATCH(A14,Prices!A$2:A$30,0))))</f>
        <v/>
      </c>
    </row>
    <row r="15">
      <c r="C15" t="str">
        <f>IF(OR(A15="",B15=""),"",B15*INDEX(Prices!E$2:E$30,MATCH(A15,Prices!A$2:A$30,0)))</f>
        <v/>
      </c>
      <c r="D15" s="6" t="str">
        <f>IF(A15="","",INDEX(Prices!C$2:C$30,MATCH(A15,Prices!A$2:A$30,0)))</f>
        <v/>
      </c>
      <c r="E15" s="6" t="str">
        <f>IF(C15="","",C15*D15)</f>
        <v/>
      </c>
      <c r="F15" s="6" t="str">
        <f>IF(C15="","",C15*(D15-INDEX(Prices!B$2:B$30,MATCH(A15,Prices!A$2:A$30,0))))</f>
        <v/>
      </c>
    </row>
    <row r="16">
      <c r="C16" t="str">
        <f>IF(OR(A16="",B16=""),"",B16*INDEX(Prices!E$2:E$30,MATCH(A16,Prices!A$2:A$30,0)))</f>
        <v/>
      </c>
      <c r="D16" s="6" t="str">
        <f>IF(A16="","",INDEX(Prices!C$2:C$30,MATCH(A16,Prices!A$2:A$30,0)))</f>
        <v/>
      </c>
      <c r="E16" s="6" t="str">
        <f>IF(C16="","",C16*D16)</f>
        <v/>
      </c>
      <c r="F16" s="6" t="str">
        <f>IF(C16="","",C16*(D16-INDEX(Prices!B$2:B$30,MATCH(A16,Prices!A$2:A$30,0))))</f>
        <v/>
      </c>
    </row>
    <row r="17">
      <c r="C17" t="str">
        <f>IF(OR(A17="",B17=""),"",B17*INDEX(Prices!E$2:E$30,MATCH(A17,Prices!A$2:A$30,0)))</f>
        <v/>
      </c>
      <c r="D17" s="6" t="str">
        <f>IF(A17="","",INDEX(Prices!C$2:C$30,MATCH(A17,Prices!A$2:A$30,0)))</f>
        <v/>
      </c>
      <c r="E17" s="6" t="str">
        <f>IF(C17="","",C17*D17)</f>
        <v/>
      </c>
      <c r="F17" s="6" t="str">
        <f>IF(C17="","",C17*(D17-INDEX(Prices!B$2:B$30,MATCH(A17,Prices!A$2:A$30,0))))</f>
        <v/>
      </c>
    </row>
    <row r="18">
      <c r="C18" t="str">
        <f>IF(OR(A18="",B18=""),"",B18*INDEX(Prices!E$2:E$30,MATCH(A18,Prices!A$2:A$30,0)))</f>
        <v/>
      </c>
      <c r="D18" s="6" t="str">
        <f>IF(A18="","",INDEX(Prices!C$2:C$30,MATCH(A18,Prices!A$2:A$30,0)))</f>
        <v/>
      </c>
      <c r="E18" s="6" t="str">
        <f>IF(C18="","",C18*D18)</f>
        <v/>
      </c>
      <c r="F18" s="6" t="str">
        <f>IF(C18="","",C18*(D18-INDEX(Prices!B$2:B$30,MATCH(A18,Prices!A$2:A$30,0))))</f>
        <v/>
      </c>
    </row>
    <row r="19">
      <c r="C19" t="str">
        <f>IF(OR(A19="",B19=""),"",B19*INDEX(Prices!E$2:E$30,MATCH(A19,Prices!A$2:A$30,0)))</f>
        <v/>
      </c>
      <c r="D19" s="6" t="str">
        <f>IF(A19="","",INDEX(Prices!C$2:C$30,MATCH(A19,Prices!A$2:A$30,0)))</f>
        <v/>
      </c>
      <c r="E19" s="6" t="str">
        <f>IF(C19="","",C19*D19)</f>
        <v/>
      </c>
      <c r="F19" s="6" t="str">
        <f>IF(C19="","",C19*(D19-INDEX(Prices!B$2:B$30,MATCH(A19,Prices!A$2:A$30,0))))</f>
        <v/>
      </c>
    </row>
    <row r="20">
      <c r="C20" t="str">
        <f>IF(OR(A20="",B20=""),"",B20*INDEX(Prices!E$2:E$30,MATCH(A20,Prices!A$2:A$30,0)))</f>
        <v/>
      </c>
      <c r="D20" s="6" t="str">
        <f>IF(A20="","",INDEX(Prices!C$2:C$30,MATCH(A20,Prices!A$2:A$30,0)))</f>
        <v/>
      </c>
      <c r="E20" s="6" t="str">
        <f>IF(C20="","",C20*D20)</f>
        <v/>
      </c>
      <c r="F20" s="6" t="str">
        <f>IF(C20="","",C20*(D20-INDEX(Prices!B$2:B$30,MATCH(A20,Prices!A$2:A$30,0))))</f>
        <v/>
      </c>
    </row>
    <row r="21"/>
    <row r="22">
      <c r="A22" s="11" t="inlineStr">
        <is>
          <t>The order</t>
        </is>
      </c>
      <c r="B22" s="11">
        <f>SUM(B2:B21)</f>
        <v>4</v>
      </c>
      <c r="C22" s="11">
        <f>SUM(C2:C21)</f>
        <v>48</v>
      </c>
      <c r="E22" s="12">
        <f>SUM(E2:E21)</f>
        <v>138</v>
      </c>
      <c r="F22" s="12">
        <f>SUM(F2:F21)</f>
        <v>52.56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1" customWidth="1" min="3" max="3"/>
    <col width="12" customWidth="1" min="4" max="4"/>
    <col width="11" customWidth="1" min="5" max="5"/>
    <col width="12" customWidth="1" min="6" max="6"/>
    <col width="14" customWidth="1" min="8" max="8"/>
  </cols>
  <sheetData>
    <row r="1" ht="30" customHeight="1">
      <c r="A1" s="1" t="inlineStr">
        <is>
          <t>Shop</t>
        </is>
      </c>
      <c r="B1" s="1" t="inlineStr">
        <is>
          <t>Opening order</t>
        </is>
      </c>
      <c r="C1" s="1" t="inlineStr">
        <is>
          <t>Reorders a year</t>
        </is>
      </c>
      <c r="D1" s="1" t="inlineStr">
        <is>
          <t>Average reorder</t>
        </is>
      </c>
      <c r="E1" s="1" t="inlineStr">
        <is>
          <t>The year</t>
        </is>
      </c>
      <c r="F1" s="1" t="inlineStr">
        <is>
          <t>Left after cost</t>
        </is>
      </c>
      <c r="H1" s="9" t="inlineStr">
        <is>
          <t>Your margin</t>
        </is>
      </c>
      <c r="I1" s="5">
        <f>'Opening order'!I3</f>
        <v>0.380869565217391</v>
      </c>
    </row>
    <row r="2">
      <c r="A2" t="inlineStr">
        <is>
          <t>Coffee shop, Sandy</t>
        </is>
      </c>
      <c r="B2" s="13" t="n">
        <v>60</v>
      </c>
      <c r="C2" t="n">
        <v>50</v>
      </c>
      <c r="D2" s="13" t="n">
        <v>60</v>
      </c>
      <c r="E2" s="13">
        <f>IF(A2="","",N(B2)+N(C2)*N(D2))</f>
        <v>3060</v>
      </c>
      <c r="F2" s="13">
        <f>IF(E2="","",E2*$I$1)</f>
        <v>1165.46086956522</v>
      </c>
    </row>
    <row r="3">
      <c r="A3" t="inlineStr">
        <is>
          <t>Coffee shop, Draper</t>
        </is>
      </c>
      <c r="B3" s="13" t="n">
        <v>30</v>
      </c>
      <c r="C3" t="n">
        <v>50</v>
      </c>
      <c r="D3" s="13" t="n">
        <v>30</v>
      </c>
      <c r="E3" s="13">
        <f>IF(A3="","",N(B3)+N(C3)*N(D3))</f>
        <v>1530</v>
      </c>
      <c r="F3" s="13">
        <f>IF(E3="","",E3*$I$1)</f>
        <v>582.730434782609</v>
      </c>
      <c r="H3" s="8" t="inlineStr">
        <is>
          <t>The margin comes from the opening order's mix; type your own in I1 if your reorders run differently.</t>
        </is>
      </c>
    </row>
    <row r="4">
      <c r="A4" t="inlineStr">
        <is>
          <t>Café, Salt Lake City</t>
        </is>
      </c>
      <c r="B4" s="13" t="n">
        <v>90</v>
      </c>
      <c r="C4" t="n">
        <v>50</v>
      </c>
      <c r="D4" s="13" t="n">
        <v>90</v>
      </c>
      <c r="E4" s="13">
        <f>IF(A4="","",N(B4)+N(C4)*N(D4))</f>
        <v>4590</v>
      </c>
      <c r="F4" s="13">
        <f>IF(E4="","",E4*$I$1)</f>
        <v>1748.19130434783</v>
      </c>
    </row>
    <row r="5">
      <c r="A5" t="inlineStr">
        <is>
          <t>Deli, Murray</t>
        </is>
      </c>
      <c r="B5" s="13" t="n">
        <v>30</v>
      </c>
      <c r="C5" t="n">
        <v>48</v>
      </c>
      <c r="D5" s="13" t="n">
        <v>30</v>
      </c>
      <c r="E5" s="13">
        <f>IF(A5="","",N(B5)+N(C5)*N(D5))</f>
        <v>1470</v>
      </c>
      <c r="F5" s="13">
        <f>IF(E5="","",E5*$I$1)</f>
        <v>559.878260869565</v>
      </c>
    </row>
    <row r="6">
      <c r="A6" t="inlineStr">
        <is>
          <t>Gift shop, Park City</t>
        </is>
      </c>
      <c r="B6" s="13" t="n">
        <v>140</v>
      </c>
      <c r="C6" t="n">
        <v>6</v>
      </c>
      <c r="D6" s="13" t="n">
        <v>140</v>
      </c>
      <c r="E6" s="13">
        <f>IF(A6="","",N(B6)+N(C6)*N(D6))</f>
        <v>980</v>
      </c>
      <c r="F6" s="13">
        <f>IF(E6="","",E6*$I$1)</f>
        <v>373.252173913044</v>
      </c>
    </row>
    <row r="7">
      <c r="B7" s="13" t="n"/>
      <c r="D7" s="13" t="n"/>
      <c r="E7" s="13" t="str">
        <f>IF(A7="","",N(B7)+N(C7)*N(D7))</f>
        <v/>
      </c>
      <c r="F7" s="13" t="str">
        <f>IF(E7="","",E7*$I$1)</f>
        <v/>
      </c>
    </row>
    <row r="8">
      <c r="B8" s="13" t="n"/>
      <c r="D8" s="13" t="n"/>
      <c r="E8" s="13" t="str">
        <f>IF(A8="","",N(B8)+N(C8)*N(D8))</f>
        <v/>
      </c>
      <c r="F8" s="13" t="str">
        <f>IF(E8="","",E8*$I$1)</f>
        <v/>
      </c>
    </row>
    <row r="9">
      <c r="B9" s="13" t="n"/>
      <c r="D9" s="13" t="n"/>
      <c r="E9" s="13" t="str">
        <f>IF(A9="","",N(B9)+N(C9)*N(D9))</f>
        <v/>
      </c>
      <c r="F9" s="13" t="str">
        <f>IF(E9="","",E9*$I$1)</f>
        <v/>
      </c>
    </row>
    <row r="10">
      <c r="B10" s="13" t="n"/>
      <c r="D10" s="13" t="n"/>
      <c r="E10" s="13" t="str">
        <f>IF(A10="","",N(B10)+N(C10)*N(D10))</f>
        <v/>
      </c>
      <c r="F10" s="13" t="str">
        <f>IF(E10="","",E10*$I$1)</f>
        <v/>
      </c>
    </row>
    <row r="11">
      <c r="B11" s="13" t="n"/>
      <c r="D11" s="13" t="n"/>
      <c r="E11" s="13" t="str">
        <f>IF(A11="","",N(B11)+N(C11)*N(D11))</f>
        <v/>
      </c>
      <c r="F11" s="13" t="str">
        <f>IF(E11="","",E11*$I$1)</f>
        <v/>
      </c>
    </row>
    <row r="12">
      <c r="B12" s="13" t="n"/>
      <c r="D12" s="13" t="n"/>
      <c r="E12" s="13" t="str">
        <f>IF(A12="","",N(B12)+N(C12)*N(D12))</f>
        <v/>
      </c>
      <c r="F12" s="13" t="str">
        <f>IF(E12="","",E12*$I$1)</f>
        <v/>
      </c>
    </row>
    <row r="13">
      <c r="B13" s="13" t="n"/>
      <c r="D13" s="13" t="n"/>
      <c r="E13" s="13" t="str">
        <f>IF(A13="","",N(B13)+N(C13)*N(D13))</f>
        <v/>
      </c>
      <c r="F13" s="13" t="str">
        <f>IF(E13="","",E13*$I$1)</f>
        <v/>
      </c>
    </row>
    <row r="14">
      <c r="B14" s="13" t="n"/>
      <c r="D14" s="13" t="n"/>
      <c r="E14" s="13" t="str">
        <f>IF(A14="","",N(B14)+N(C14)*N(D14))</f>
        <v/>
      </c>
      <c r="F14" s="13" t="str">
        <f>IF(E14="","",E14*$I$1)</f>
        <v/>
      </c>
    </row>
    <row r="15">
      <c r="B15" s="13" t="n"/>
      <c r="D15" s="13" t="n"/>
      <c r="E15" s="13" t="str">
        <f>IF(A15="","",N(B15)+N(C15)*N(D15))</f>
        <v/>
      </c>
      <c r="F15" s="13" t="str">
        <f>IF(E15="","",E15*$I$1)</f>
        <v/>
      </c>
    </row>
    <row r="16">
      <c r="B16" s="13" t="n"/>
      <c r="D16" s="13" t="n"/>
      <c r="E16" s="13" t="str">
        <f>IF(A16="","",N(B16)+N(C16)*N(D16))</f>
        <v/>
      </c>
      <c r="F16" s="13" t="str">
        <f>IF(E16="","",E16*$I$1)</f>
        <v/>
      </c>
    </row>
    <row r="17">
      <c r="B17" s="13" t="n"/>
      <c r="D17" s="13" t="n"/>
      <c r="E17" s="13" t="str">
        <f>IF(A17="","",N(B17)+N(C17)*N(D17))</f>
        <v/>
      </c>
      <c r="F17" s="13" t="str">
        <f>IF(E17="","",E17*$I$1)</f>
        <v/>
      </c>
    </row>
    <row r="18">
      <c r="B18" s="13" t="n"/>
      <c r="D18" s="13" t="n"/>
      <c r="E18" s="13" t="str">
        <f>IF(A18="","",N(B18)+N(C18)*N(D18))</f>
        <v/>
      </c>
      <c r="F18" s="13" t="str">
        <f>IF(E18="","",E18*$I$1)</f>
        <v/>
      </c>
    </row>
    <row r="19">
      <c r="B19" s="13" t="n"/>
      <c r="D19" s="13" t="n"/>
      <c r="E19" s="13" t="str">
        <f>IF(A19="","",N(B19)+N(C19)*N(D19))</f>
        <v/>
      </c>
      <c r="F19" s="13" t="str">
        <f>IF(E19="","",E19*$I$1)</f>
        <v/>
      </c>
    </row>
    <row r="20">
      <c r="B20" s="13" t="n"/>
      <c r="D20" s="13" t="n"/>
      <c r="E20" s="13" t="str">
        <f>IF(A20="","",N(B20)+N(C20)*N(D20))</f>
        <v/>
      </c>
      <c r="F20" s="13" t="str">
        <f>IF(E20="","",E20*$I$1)</f>
        <v/>
      </c>
    </row>
    <row r="21">
      <c r="B21" s="13" t="n"/>
      <c r="D21" s="13" t="n"/>
      <c r="E21" s="13" t="str">
        <f>IF(A21="","",N(B21)+N(C21)*N(D21))</f>
        <v/>
      </c>
      <c r="F21" s="13" t="str">
        <f>IF(E21="","",E21*$I$1)</f>
        <v/>
      </c>
    </row>
    <row r="22">
      <c r="B22" s="13" t="n"/>
      <c r="D22" s="13" t="n"/>
      <c r="E22" s="13" t="str">
        <f>IF(A22="","",N(B22)+N(C22)*N(D22))</f>
        <v/>
      </c>
      <c r="F22" s="13" t="str">
        <f>IF(E22="","",E22*$I$1)</f>
        <v/>
      </c>
    </row>
    <row r="23">
      <c r="B23" s="13" t="n"/>
      <c r="D23" s="13" t="n"/>
      <c r="E23" s="13" t="str">
        <f>IF(A23="","",N(B23)+N(C23)*N(D23))</f>
        <v/>
      </c>
      <c r="F23" s="13" t="str">
        <f>IF(E23="","",E23*$I$1)</f>
        <v/>
      </c>
    </row>
    <row r="24">
      <c r="B24" s="13" t="n"/>
      <c r="D24" s="13" t="n"/>
      <c r="E24" s="13" t="str">
        <f>IF(A24="","",N(B24)+N(C24)*N(D24))</f>
        <v/>
      </c>
      <c r="F24" s="13" t="str">
        <f>IF(E24="","",E24*$I$1)</f>
        <v/>
      </c>
    </row>
    <row r="25">
      <c r="B25" s="13" t="n"/>
      <c r="D25" s="13" t="n"/>
      <c r="E25" s="13" t="str">
        <f>IF(A25="","",N(B25)+N(C25)*N(D25))</f>
        <v/>
      </c>
      <c r="F25" s="13" t="str">
        <f>IF(E25="","",E25*$I$1)</f>
        <v/>
      </c>
    </row>
    <row r="26">
      <c r="B26" s="13" t="n"/>
      <c r="D26" s="13" t="n"/>
      <c r="E26" s="13" t="str">
        <f>IF(A26="","",N(B26)+N(C26)*N(D26))</f>
        <v/>
      </c>
      <c r="F26" s="13" t="str">
        <f>IF(E26="","",E26*$I$1)</f>
        <v/>
      </c>
    </row>
    <row r="27">
      <c r="B27" s="13" t="n"/>
      <c r="D27" s="13" t="n"/>
      <c r="E27" s="13" t="str">
        <f>IF(A27="","",N(B27)+N(C27)*N(D27))</f>
        <v/>
      </c>
      <c r="F27" s="13" t="str">
        <f>IF(E27="","",E27*$I$1)</f>
        <v/>
      </c>
    </row>
    <row r="28">
      <c r="B28" s="13" t="n"/>
      <c r="D28" s="13" t="n"/>
      <c r="E28" s="13" t="str">
        <f>IF(A28="","",N(B28)+N(C28)*N(D28))</f>
        <v/>
      </c>
      <c r="F28" s="13" t="str">
        <f>IF(E28="","",E28*$I$1)</f>
        <v/>
      </c>
    </row>
    <row r="29">
      <c r="B29" s="13" t="n"/>
      <c r="D29" s="13" t="n"/>
      <c r="E29" s="13" t="str">
        <f>IF(A29="","",N(B29)+N(C29)*N(D29))</f>
        <v/>
      </c>
      <c r="F29" s="13" t="str">
        <f>IF(E29="","",E29*$I$1)</f>
        <v/>
      </c>
    </row>
    <row r="30">
      <c r="B30" s="13" t="n"/>
      <c r="D30" s="13" t="n"/>
      <c r="E30" s="13" t="str">
        <f>IF(A30="","",N(B30)+N(C30)*N(D30))</f>
        <v/>
      </c>
      <c r="F30" s="13" t="str">
        <f>IF(E30="","",E30*$I$1)</f>
        <v/>
      </c>
    </row>
    <row r="31">
      <c r="B31" s="13" t="n"/>
      <c r="D31" s="13" t="n"/>
      <c r="E31" s="13" t="str">
        <f>IF(A31="","",N(B31)+N(C31)*N(D31))</f>
        <v/>
      </c>
      <c r="F31" s="13" t="str">
        <f>IF(E31="","",E31*$I$1)</f>
        <v/>
      </c>
    </row>
    <row r="32">
      <c r="B32" s="13" t="n"/>
      <c r="D32" s="13" t="n"/>
      <c r="E32" s="13" t="str">
        <f>IF(A32="","",N(B32)+N(C32)*N(D32))</f>
        <v/>
      </c>
      <c r="F32" s="13" t="str">
        <f>IF(E32="","",E32*$I$1)</f>
        <v/>
      </c>
    </row>
    <row r="33">
      <c r="B33" s="13" t="n"/>
      <c r="D33" s="13" t="n"/>
      <c r="E33" s="13" t="str">
        <f>IF(A33="","",N(B33)+N(C33)*N(D33))</f>
        <v/>
      </c>
      <c r="F33" s="13" t="str">
        <f>IF(E33="","",E33*$I$1)</f>
        <v/>
      </c>
    </row>
    <row r="34">
      <c r="B34" s="13" t="n"/>
      <c r="D34" s="13" t="n"/>
      <c r="E34" s="13" t="str">
        <f>IF(A34="","",N(B34)+N(C34)*N(D34))</f>
        <v/>
      </c>
      <c r="F34" s="13" t="str">
        <f>IF(E34="","",E34*$I$1)</f>
        <v/>
      </c>
    </row>
    <row r="35">
      <c r="B35" s="13" t="n"/>
      <c r="D35" s="13" t="n"/>
      <c r="E35" s="13" t="str">
        <f>IF(A35="","",N(B35)+N(C35)*N(D35))</f>
        <v/>
      </c>
      <c r="F35" s="13" t="str">
        <f>IF(E35="","",E35*$I$1)</f>
        <v/>
      </c>
    </row>
    <row r="36">
      <c r="B36" s="13" t="n"/>
      <c r="D36" s="13" t="n"/>
      <c r="E36" s="13" t="str">
        <f>IF(A36="","",N(B36)+N(C36)*N(D36))</f>
        <v/>
      </c>
      <c r="F36" s="13" t="str">
        <f>IF(E36="","",E36*$I$1)</f>
        <v/>
      </c>
    </row>
    <row r="37">
      <c r="B37" s="13" t="n"/>
      <c r="D37" s="13" t="n"/>
      <c r="E37" s="13" t="str">
        <f>IF(A37="","",N(B37)+N(C37)*N(D37))</f>
        <v/>
      </c>
      <c r="F37" s="13" t="str">
        <f>IF(E37="","",E37*$I$1)</f>
        <v/>
      </c>
    </row>
    <row r="38">
      <c r="B38" s="13" t="n"/>
      <c r="D38" s="13" t="n"/>
      <c r="E38" s="13" t="str">
        <f>IF(A38="","",N(B38)+N(C38)*N(D38))</f>
        <v/>
      </c>
      <c r="F38" s="13" t="str">
        <f>IF(E38="","",E38*$I$1)</f>
        <v/>
      </c>
    </row>
    <row r="39">
      <c r="B39" s="13" t="n"/>
      <c r="D39" s="13" t="n"/>
      <c r="E39" s="13" t="str">
        <f>IF(A39="","",N(B39)+N(C39)*N(D39))</f>
        <v/>
      </c>
      <c r="F39" s="13" t="str">
        <f>IF(E39="","",E39*$I$1)</f>
        <v/>
      </c>
    </row>
    <row r="40">
      <c r="B40" s="13" t="n"/>
      <c r="D40" s="13" t="n"/>
      <c r="E40" s="13" t="str">
        <f>IF(A40="","",N(B40)+N(C40)*N(D40))</f>
        <v/>
      </c>
      <c r="F40" s="13" t="str">
        <f>IF(E40="","",E40*$I$1)</f>
        <v/>
      </c>
    </row>
    <row r="41">
      <c r="B41" s="13" t="n"/>
      <c r="D41" s="13" t="n"/>
      <c r="E41" s="13" t="str">
        <f>IF(A41="","",N(B41)+N(C41)*N(D41))</f>
        <v/>
      </c>
      <c r="F41" s="13" t="str">
        <f>IF(E41="","",E41*$I$1)</f>
        <v/>
      </c>
    </row>
    <row r="42">
      <c r="B42" s="13" t="n"/>
      <c r="D42" s="13" t="n"/>
      <c r="E42" s="13" t="str">
        <f>IF(A42="","",N(B42)+N(C42)*N(D42))</f>
        <v/>
      </c>
      <c r="F42" s="13" t="str">
        <f>IF(E42="","",E42*$I$1)</f>
        <v/>
      </c>
    </row>
    <row r="43">
      <c r="B43" s="13" t="n"/>
      <c r="D43" s="13" t="n"/>
      <c r="E43" s="13" t="str">
        <f>IF(A43="","",N(B43)+N(C43)*N(D43))</f>
        <v/>
      </c>
      <c r="F43" s="13" t="str">
        <f>IF(E43="","",E43*$I$1)</f>
        <v/>
      </c>
    </row>
    <row r="44">
      <c r="B44" s="13" t="n"/>
      <c r="D44" s="13" t="n"/>
      <c r="E44" s="13" t="str">
        <f>IF(A44="","",N(B44)+N(C44)*N(D44))</f>
        <v/>
      </c>
      <c r="F44" s="13" t="str">
        <f>IF(E44="","",E44*$I$1)</f>
        <v/>
      </c>
    </row>
    <row r="45">
      <c r="B45" s="13" t="n"/>
      <c r="D45" s="13" t="n"/>
      <c r="E45" s="13" t="str">
        <f>IF(A45="","",N(B45)+N(C45)*N(D45))</f>
        <v/>
      </c>
      <c r="F45" s="13" t="str">
        <f>IF(E45="","",E45*$I$1)</f>
        <v/>
      </c>
    </row>
    <row r="46">
      <c r="B46" s="13" t="n"/>
      <c r="D46" s="13" t="n"/>
      <c r="E46" s="13" t="str">
        <f>IF(A46="","",N(B46)+N(C46)*N(D46))</f>
        <v/>
      </c>
      <c r="F46" s="13" t="str">
        <f>IF(E46="","",E46*$I$1)</f>
        <v/>
      </c>
    </row>
    <row r="47">
      <c r="B47" s="13" t="n"/>
      <c r="D47" s="13" t="n"/>
      <c r="E47" s="13" t="str">
        <f>IF(A47="","",N(B47)+N(C47)*N(D47))</f>
        <v/>
      </c>
      <c r="F47" s="13" t="str">
        <f>IF(E47="","",E47*$I$1)</f>
        <v/>
      </c>
    </row>
    <row r="48">
      <c r="B48" s="13" t="n"/>
      <c r="D48" s="13" t="n"/>
      <c r="E48" s="13" t="str">
        <f>IF(A48="","",N(B48)+N(C48)*N(D48))</f>
        <v/>
      </c>
      <c r="F48" s="13" t="str">
        <f>IF(E48="","",E48*$I$1)</f>
        <v/>
      </c>
    </row>
    <row r="49">
      <c r="B49" s="13" t="n"/>
      <c r="D49" s="13" t="n"/>
      <c r="E49" s="13" t="str">
        <f>IF(A49="","",N(B49)+N(C49)*N(D49))</f>
        <v/>
      </c>
      <c r="F49" s="13" t="str">
        <f>IF(E49="","",E49*$I$1)</f>
        <v/>
      </c>
    </row>
    <row r="50">
      <c r="B50" s="13" t="n"/>
      <c r="D50" s="13" t="n"/>
      <c r="E50" s="13" t="str">
        <f>IF(A50="","",N(B50)+N(C50)*N(D50))</f>
        <v/>
      </c>
      <c r="F50" s="13" t="str">
        <f>IF(E50="","",E50*$I$1)</f>
        <v/>
      </c>
    </row>
    <row r="51">
      <c r="B51" s="13" t="n"/>
      <c r="D51" s="13" t="n"/>
      <c r="E51" s="13" t="str">
        <f>IF(A51="","",N(B51)+N(C51)*N(D51))</f>
        <v/>
      </c>
      <c r="F51" s="13" t="str">
        <f>IF(E51="","",E51*$I$1)</f>
        <v/>
      </c>
    </row>
    <row r="52">
      <c r="B52" s="13" t="n"/>
      <c r="D52" s="13" t="n"/>
      <c r="E52" s="13" t="str">
        <f>IF(A52="","",N(B52)+N(C52)*N(D52))</f>
        <v/>
      </c>
      <c r="F52" s="13" t="str">
        <f>IF(E52="","",E52*$I$1)</f>
        <v/>
      </c>
    </row>
    <row r="53">
      <c r="B53" s="13" t="n"/>
      <c r="D53" s="13" t="n"/>
      <c r="E53" s="13" t="str">
        <f>IF(A53="","",N(B53)+N(C53)*N(D53))</f>
        <v/>
      </c>
      <c r="F53" s="13" t="str">
        <f>IF(E53="","",E53*$I$1)</f>
        <v/>
      </c>
    </row>
    <row r="54">
      <c r="B54" s="13" t="n"/>
      <c r="D54" s="13" t="n"/>
      <c r="E54" s="13" t="str">
        <f>IF(A54="","",N(B54)+N(C54)*N(D54))</f>
        <v/>
      </c>
      <c r="F54" s="13" t="str">
        <f>IF(E54="","",E54*$I$1)</f>
        <v/>
      </c>
    </row>
    <row r="55">
      <c r="B55" s="13" t="n"/>
      <c r="D55" s="13" t="n"/>
      <c r="E55" s="13" t="str">
        <f>IF(A55="","",N(B55)+N(C55)*N(D55))</f>
        <v/>
      </c>
      <c r="F55" s="13" t="str">
        <f>IF(E55="","",E55*$I$1)</f>
        <v/>
      </c>
    </row>
    <row r="56">
      <c r="B56" s="13" t="n"/>
      <c r="D56" s="13" t="n"/>
      <c r="E56" s="13" t="str">
        <f>IF(A56="","",N(B56)+N(C56)*N(D56))</f>
        <v/>
      </c>
      <c r="F56" s="13" t="str">
        <f>IF(E56="","",E56*$I$1)</f>
        <v/>
      </c>
    </row>
    <row r="57">
      <c r="B57" s="13" t="n"/>
      <c r="D57" s="13" t="n"/>
      <c r="E57" s="13" t="str">
        <f>IF(A57="","",N(B57)+N(C57)*N(D57))</f>
        <v/>
      </c>
      <c r="F57" s="13" t="str">
        <f>IF(E57="","",E57*$I$1)</f>
        <v/>
      </c>
    </row>
    <row r="58">
      <c r="B58" s="13" t="n"/>
      <c r="D58" s="13" t="n"/>
      <c r="E58" s="13" t="str">
        <f>IF(A58="","",N(B58)+N(C58)*N(D58))</f>
        <v/>
      </c>
      <c r="F58" s="13" t="str">
        <f>IF(E58="","",E58*$I$1)</f>
        <v/>
      </c>
    </row>
    <row r="59">
      <c r="B59" s="13" t="n"/>
      <c r="D59" s="13" t="n"/>
      <c r="E59" s="13" t="str">
        <f>IF(A59="","",N(B59)+N(C59)*N(D59))</f>
        <v/>
      </c>
      <c r="F59" s="13" t="str">
        <f>IF(E59="","",E59*$I$1)</f>
        <v/>
      </c>
    </row>
    <row r="60">
      <c r="B60" s="13" t="n"/>
      <c r="D60" s="13" t="n"/>
      <c r="E60" s="13" t="str">
        <f>IF(A60="","",N(B60)+N(C60)*N(D60))</f>
        <v/>
      </c>
      <c r="F60" s="13" t="str">
        <f>IF(E60="","",E60*$I$1)</f>
        <v/>
      </c>
    </row>
    <row r="61"/>
    <row r="62">
      <c r="A62" s="11" t="inlineStr">
        <is>
          <t>All shops</t>
        </is>
      </c>
      <c r="E62" s="14">
        <f>SUM(E2:E61)</f>
        <v>11630</v>
      </c>
      <c r="F62" s="14">
        <f>SUM(F2:F61)</f>
        <v>4429.51304347826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5" t="inlineStr">
        <is>
          <t>How to sell cookies wholesale</t>
        </is>
      </c>
    </row>
    <row r="2" ht="15" customHeight="1">
      <c r="A2" s="2" t="inlineStr">
        <is>
          <t>From the article: https://www.tarostack.com/articles/how-to-sell-cookies-wholesale</t>
        </is>
      </c>
    </row>
    <row r="3" ht="15" customHeight="1">
      <c r="A3" s="2" t="inlineStr"/>
    </row>
    <row r="4" ht="30" customHeight="1">
      <c r="A4" s="2" t="inlineStr">
        <is>
          <t>The example is the article's made-up cookie maker's wholesale prices, a café's first week, and five accounts' first year on weekly standing orders.</t>
        </is>
      </c>
    </row>
    <row r="5" ht="30" customHeight="1">
      <c r="A5" s="2" t="inlineStr">
        <is>
          <t>Prices: each product's cost, wholesale price, suggested retail and case pack; the case price, your margin, the shop's margin and what a case leaves you fill in.</t>
        </is>
      </c>
    </row>
    <row r="6" ht="30" customHeight="1">
      <c r="A6" s="2" t="inlineStr">
        <is>
          <t>Opening order: a shop's first order by product and cases; units, totals and what it leaves fill in, with a check against your opening minimum.</t>
        </is>
      </c>
    </row>
    <row r="7" ht="30" customHeight="1">
      <c r="A7" s="2" t="inlineStr">
        <is>
          <t>Shops: one line for each shop with its opening order, how many times a year it reorders and its average reorder; the year's wholesale and what it leaves fill in.</t>
        </is>
      </c>
    </row>
    <row r="8" ht="15" customHeight="1">
      <c r="A8" s="2" t="inlineStr"/>
    </row>
    <row r="9" ht="15" customHeight="1">
      <c r="A9" s="2" t="inlineStr">
        <is>
          <t>Works in Excel (2010 and later), Google Sheets, LibreOffice and Numbers. No macros.</t>
        </is>
      </c>
    </row>
    <row r="10" ht="30" customHeight="1">
      <c r="A10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