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5">
    <font>
      <name val="Calibri"/>
      <family val="2"/>
      <color theme="1"/>
      <sz val="11"/>
      <scheme val="minor"/>
    </font>
    <font>
      <b val="1"/>
    </font>
    <font/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2" borderId="0" pivotButton="0" quotePrefix="0" xfId="0"/>
    <xf numFmtId="164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tabSelected="1"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18" customWidth="1" min="3" max="3"/>
    <col width="18" customWidth="1" min="4" max="4"/>
  </cols>
  <sheetData>
    <row r="1">
      <c r="A1" s="1" t="inlineStr">
        <is>
          <t>Your needs</t>
        </is>
      </c>
    </row>
    <row r="2">
      <c r="A2" t="inlineStr">
        <is>
          <t>Kitchen hours you need a month</t>
        </is>
      </c>
      <c r="B2" s="2" t="n">
        <v>48</v>
      </c>
    </row>
    <row r="3">
      <c r="A3" t="inlineStr">
        <is>
          <t>Dry storage shelves</t>
        </is>
      </c>
      <c r="B3" s="2" t="n">
        <v>1</v>
      </c>
    </row>
    <row r="4">
      <c r="A4" t="inlineStr">
        <is>
          <t>Cold storage shelves</t>
        </is>
      </c>
      <c r="B4" s="2" t="n">
        <v>2</v>
      </c>
    </row>
    <row r="5">
      <c r="A5" t="inlineStr">
        <is>
          <t>Freezer racks</t>
        </is>
      </c>
      <c r="B5" s="2" t="n">
        <v>1</v>
      </c>
    </row>
    <row r="6">
      <c r="A6" t="inlineStr">
        <is>
          <t>Units made a month (6-packs)</t>
        </is>
      </c>
      <c r="B6" s="2" t="n">
        <v>1200</v>
      </c>
    </row>
    <row r="7"/>
    <row r="8" ht="30" customHeight="1">
      <c r="A8" s="3" t="inlineStr">
        <is>
          <t>Kitchen</t>
        </is>
      </c>
      <c r="B8" s="4" t="inlineStr">
        <is>
          <t>Hoboken Shared Kitchen</t>
        </is>
      </c>
      <c r="C8" s="5" t="inlineStr">
        <is>
          <t>Journal Square Commissary</t>
        </is>
      </c>
      <c r="D8" s="4" t="inlineStr">
        <is>
          <t>Bayonne Kitchen Co-op</t>
        </is>
      </c>
    </row>
    <row r="9">
      <c r="A9" s="6" t="inlineStr">
        <is>
          <t>Membership a month</t>
        </is>
      </c>
      <c r="B9" s="7" t="n">
        <v>150</v>
      </c>
      <c r="C9" s="7" t="n">
        <v>0</v>
      </c>
      <c r="D9" s="7" t="n">
        <v>250</v>
      </c>
    </row>
    <row r="10">
      <c r="A10" s="6" t="inlineStr">
        <is>
          <t>Hourly rate</t>
        </is>
      </c>
      <c r="B10" s="7" t="n">
        <v>28</v>
      </c>
      <c r="C10" s="7" t="n">
        <v>32</v>
      </c>
      <c r="D10" s="7" t="n">
        <v>22</v>
      </c>
    </row>
    <row r="11">
      <c r="A11" s="6" t="inlineStr">
        <is>
          <t>Minimum hours a month</t>
        </is>
      </c>
      <c r="B11" s="2" t="n">
        <v>40</v>
      </c>
      <c r="C11" s="2" t="n">
        <v>0</v>
      </c>
      <c r="D11" s="2" t="n">
        <v>60</v>
      </c>
    </row>
    <row r="12">
      <c r="A12" s="6" t="inlineStr">
        <is>
          <t>Dry shelf a month</t>
        </is>
      </c>
      <c r="B12" s="7" t="n">
        <v>60</v>
      </c>
      <c r="C12" s="7" t="n">
        <v>50</v>
      </c>
      <c r="D12" s="7" t="n">
        <v>40</v>
      </c>
    </row>
    <row r="13">
      <c r="A13" s="6" t="inlineStr">
        <is>
          <t>Cold shelf a month</t>
        </is>
      </c>
      <c r="B13" s="7" t="n">
        <v>90</v>
      </c>
      <c r="C13" s="7" t="n">
        <v>75</v>
      </c>
      <c r="D13" s="7" t="n">
        <v>80</v>
      </c>
    </row>
    <row r="14">
      <c r="A14" s="6" t="inlineStr">
        <is>
          <t>Freezer rack a month</t>
        </is>
      </c>
      <c r="B14" s="7" t="n">
        <v>120</v>
      </c>
      <c r="C14" s="7" t="n">
        <v>100</v>
      </c>
      <c r="D14" s="7" t="n">
        <v>110</v>
      </c>
    </row>
    <row r="15">
      <c r="A15" s="6" t="inlineStr">
        <is>
          <t>Deposit, one time</t>
        </is>
      </c>
      <c r="B15" s="7" t="n">
        <v>500</v>
      </c>
      <c r="C15" s="7" t="n">
        <v>300</v>
      </c>
      <c r="D15" s="7" t="n">
        <v>600</v>
      </c>
    </row>
    <row r="16">
      <c r="A16" s="6" t="inlineStr">
        <is>
          <t>Hours you pay for</t>
        </is>
      </c>
      <c r="B16">
        <f>MAX($B$2,B11)</f>
        <v>48</v>
      </c>
      <c r="C16">
        <f>MAX($B$2,C11)</f>
        <v>48</v>
      </c>
      <c r="D16">
        <f>MAX($B$2,D11)</f>
        <v>60</v>
      </c>
    </row>
    <row r="17">
      <c r="A17" s="1" t="inlineStr">
        <is>
          <t>Monthly cost</t>
        </is>
      </c>
      <c r="B17" s="8">
        <f>B9+B16*B10+$B$3*B12+$B$4*B13+$B$5*B14</f>
        <v>1854</v>
      </c>
      <c r="C17" s="8">
        <f>C9+C16*C10+$B$3*C12+$B$4*C13+$B$5*C14</f>
        <v>1836</v>
      </c>
      <c r="D17" s="8">
        <f>D9+D16*D10+$B$3*D12+$B$4*D13+$B$5*D14</f>
        <v>1880</v>
      </c>
    </row>
    <row r="18">
      <c r="A18" s="6" t="inlineStr">
        <is>
          <t>Cost an hour used</t>
        </is>
      </c>
      <c r="B18" s="9">
        <f>IF(N($B$2)=0,"",B17/$B$2)</f>
        <v>38.625</v>
      </c>
      <c r="C18" s="9">
        <f>IF(N($B$2)=0,"",C17/$B$2)</f>
        <v>38.25</v>
      </c>
      <c r="D18" s="9">
        <f>IF(N($B$2)=0,"",D17/$B$2)</f>
        <v>39.1666666666667</v>
      </c>
    </row>
    <row r="19">
      <c r="A19" s="6" t="inlineStr">
        <is>
          <t>Cost a unit made</t>
        </is>
      </c>
      <c r="B19" s="10">
        <f>IF(N($B$6)=0,"",B17/$B$6)</f>
        <v>1.545</v>
      </c>
      <c r="C19" s="10">
        <f>IF(N($B$6)=0,"",C17/$B$6)</f>
        <v>1.53</v>
      </c>
      <c r="D19" s="10">
        <f>IF(N($B$6)=0,"",D17/$B$6)</f>
        <v>1.56666666666667</v>
      </c>
    </row>
    <row r="20"/>
    <row r="21">
      <c r="A21" s="1" t="inlineStr">
        <is>
          <t>Cheapest each month</t>
        </is>
      </c>
      <c r="B21" t="str">
        <f>INDEX(B8:D8,MATCH(MIN(B17:D17),B17:D17,0))</f>
        <v>Journal Square Commissary</v>
      </c>
    </row>
    <row r="22"/>
    <row r="23">
      <c r="A23" s="11" t="inlineStr">
        <is>
          <t>Also ask: the hours you can book, overnight access, who cleans, equipment you'd share, the insurance they require, and notice to leave.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Shared kitchens compared</t>
        </is>
      </c>
    </row>
    <row r="2" ht="15" customHeight="1">
      <c r="A2" s="5" t="inlineStr">
        <is>
          <t>From the article: https://www.tarostack.com/articles/how-to-rent-a-commercial-kitchen</t>
        </is>
      </c>
    </row>
    <row r="3" ht="15" customHeight="1">
      <c r="A3" s="5" t="inlineStr"/>
    </row>
    <row r="4" ht="45" customHeight="1">
      <c r="A4" s="5" t="inlineStr">
        <is>
          <t>Compare: type your hours a month, storage needs and units made, then each kitchen's membership, hourly rate, minimum hours, storage prices and deposit; the hours you pay for, the monthly cost, the cost an hour used and a unit made, and the cheapest fill in.</t>
        </is>
      </c>
    </row>
    <row r="5" ht="15" customHeight="1">
      <c r="A5" s="5" t="inlineStr">
        <is>
          <t>The example is the article's made-up Jersey City empanada maker. The kitchens are made up too.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