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cts" sheetId="1" state="visible" r:id="rId1"/>
    <sheet xmlns:r="http://schemas.openxmlformats.org/officeDocument/2006/relationships" name="Read me" sheetId="2" state="visible" r:id="rId2"/>
  </sheets>
  <definedNames>
    <definedName name="_xlnm.Print_Titles" localSheetId="0">'Projects'!$1:$1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b val="1"/>
      <color rgb="00533787"/>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0" fillId="3" borderId="0" applyAlignment="1" pivotButton="0" quotePrefix="0" xfId="0">
      <alignment vertical="top" wrapText="1"/>
    </xf>
    <xf numFmtId="2" fontId="0" fillId="3" borderId="0" applyAlignment="1" pivotButton="0" quotePrefix="0" xfId="0">
      <alignment vertical="top"/>
    </xf>
    <xf numFmtId="164" fontId="0" fillId="3" borderId="0" applyAlignment="1" pivotButton="0" quotePrefix="0" xfId="0">
      <alignment vertical="top"/>
    </xf>
    <xf numFmtId="9" fontId="0" fillId="3" borderId="0" applyAlignment="1" pivotButton="0" quotePrefix="0" xfId="0">
      <alignment vertical="top"/>
    </xf>
    <xf numFmtId="2" fontId="0" fillId="0" borderId="0" applyAlignment="1" pivotButton="0" quotePrefix="0" xfId="0">
      <alignment vertical="top"/>
    </xf>
    <xf numFmtId="164" fontId="0" fillId="0" borderId="0" applyAlignment="1" pivotButton="0" quotePrefix="0" xfId="0">
      <alignment vertical="top"/>
    </xf>
    <xf numFmtId="0" fontId="0" fillId="3" borderId="0" pivotButton="0" quotePrefix="0" xfId="0"/>
    <xf numFmtId="2" fontId="0" fillId="3" borderId="0" pivotButton="0" quotePrefix="0" xfId="0"/>
    <xf numFmtId="164" fontId="0" fillId="3" borderId="0" pivotButton="0" quotePrefix="0" xfId="0"/>
    <xf numFmtId="9" fontId="0" fillId="3" borderId="0" pivotButton="0" quotePrefix="0" xfId="0"/>
    <xf numFmtId="2" fontId="0" fillId="0" borderId="0" pivotButton="0" quotePrefix="0" xfId="0"/>
    <xf numFmtId="164" fontId="0"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P40"/>
  <sheetViews>
    <sheetView tabSelected="1"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7" customWidth="1" min="7" max="7"/>
    <col width="9" customWidth="1" min="8" max="8"/>
    <col width="9" customWidth="1" min="9" max="9"/>
    <col width="8" customWidth="1" min="10" max="10"/>
    <col width="10" customWidth="1" min="11" max="11"/>
    <col width="10" customWidth="1" min="12" max="12"/>
    <col width="11" customWidth="1" min="13" max="13"/>
    <col width="11" customWidth="1" min="14" max="14"/>
    <col width="11" customWidth="1" min="15" max="15"/>
    <col width="11" customWidth="1" min="16" max="16"/>
  </cols>
  <sheetData>
    <row r="1" ht="45" customHeight="1">
      <c r="A1" s="1" t="inlineStr">
        <is>
          <t>Project</t>
        </is>
      </c>
      <c r="B1" s="1" t="inlineStr">
        <is>
          <t>Board feet in the finished piece</t>
        </is>
      </c>
      <c r="C1" s="1" t="inlineStr">
        <is>
          <t>Milling and waste, times</t>
        </is>
      </c>
      <c r="D1" s="1" t="inlineStr">
        <is>
          <t>Price a board foot</t>
        </is>
      </c>
      <c r="E1" s="1" t="inlineStr">
        <is>
          <t>Glue, finish, sandpaper</t>
        </is>
      </c>
      <c r="F1" s="1" t="inlineStr">
        <is>
          <t>Hardware and packaging</t>
        </is>
      </c>
      <c r="G1" s="1" t="inlineStr">
        <is>
          <t>Hours</t>
        </is>
      </c>
      <c r="H1" s="1" t="inlineStr">
        <is>
          <t>Your time, an hour</t>
        </is>
      </c>
      <c r="I1" s="1" t="inlineStr">
        <is>
          <t>Shop overhead an hour</t>
        </is>
      </c>
      <c r="J1" s="1" t="inlineStr">
        <is>
          <t>Margin</t>
        </is>
      </c>
      <c r="K1" s="1" t="inlineStr">
        <is>
          <t>Lumber bought, board feet</t>
        </is>
      </c>
      <c r="L1" s="1" t="inlineStr">
        <is>
          <t>Lumber</t>
        </is>
      </c>
      <c r="M1" s="1" t="inlineStr">
        <is>
          <t>Full cost</t>
        </is>
      </c>
      <c r="N1" s="1" t="inlineStr">
        <is>
          <t>Price at your margin</t>
        </is>
      </c>
      <c r="O1" s="1" t="inlineStr">
        <is>
          <t>Materials times three</t>
        </is>
      </c>
      <c r="P1" s="1" t="inlineStr">
        <is>
          <t>Times three pays an hour</t>
        </is>
      </c>
    </row>
    <row r="2" ht="30" customHeight="1">
      <c r="A2" s="2" t="inlineStr">
        <is>
          <t>Cutting board, edge grain, in a run of 10</t>
        </is>
      </c>
      <c r="B2" s="3" t="n">
        <v>1.875</v>
      </c>
      <c r="C2" s="3" t="n">
        <v>1.6</v>
      </c>
      <c r="D2" s="4" t="n">
        <v>7</v>
      </c>
      <c r="E2" s="4" t="n">
        <v>4</v>
      </c>
      <c r="F2" s="4" t="n">
        <v>3</v>
      </c>
      <c r="G2" s="3" t="n">
        <v>1.5</v>
      </c>
      <c r="H2" s="4" t="n">
        <v>25</v>
      </c>
      <c r="I2" s="4" t="n">
        <v>3</v>
      </c>
      <c r="J2" s="5" t="n">
        <v>0.2</v>
      </c>
      <c r="K2" s="6">
        <f>IF(A2="","",N(B2)*N(C2))</f>
        <v>3</v>
      </c>
      <c r="L2" s="7">
        <f>IF(A2="","",K2*N(D2))</f>
        <v>21</v>
      </c>
      <c r="M2" s="7">
        <f>IF(A2="","",L2+N(E2)+N(F2)+N(G2)*(N(H2)+N(I2)))</f>
        <v>70</v>
      </c>
      <c r="N2" s="7">
        <f>IF(OR(A2="",N(J2)&gt;=1),"",ROUNDUP(M2/(1-N(J2))*4,0)/4)</f>
        <v>87.5</v>
      </c>
      <c r="O2" s="7">
        <f>IF(A2="","",(L2+N(E2)+N(F2))*3)</f>
        <v>84</v>
      </c>
      <c r="P2" s="7">
        <f>IF(OR(A2="",N(G2)=0),"",(O2-L2-N(E2)-N(F2)-N(G2)*N(I2))/G2)</f>
        <v>34.3333333333333</v>
      </c>
    </row>
    <row r="3" ht="30" customHeight="1">
      <c r="A3" s="2" t="inlineStr">
        <is>
          <t>Cutting board, edge grain, one-off</t>
        </is>
      </c>
      <c r="B3" s="3" t="n">
        <v>1.875</v>
      </c>
      <c r="C3" s="3" t="n">
        <v>1.6</v>
      </c>
      <c r="D3" s="4" t="n">
        <v>7</v>
      </c>
      <c r="E3" s="4" t="n">
        <v>4</v>
      </c>
      <c r="F3" s="4" t="n">
        <v>3</v>
      </c>
      <c r="G3" s="3" t="n">
        <v>3</v>
      </c>
      <c r="H3" s="4" t="n">
        <v>25</v>
      </c>
      <c r="I3" s="4" t="n">
        <v>3</v>
      </c>
      <c r="J3" s="5" t="n">
        <v>0.2</v>
      </c>
      <c r="K3" s="6">
        <f>IF(A3="","",N(B3)*N(C3))</f>
        <v>3</v>
      </c>
      <c r="L3" s="7">
        <f>IF(A3="","",K3*N(D3))</f>
        <v>21</v>
      </c>
      <c r="M3" s="7">
        <f>IF(A3="","",L3+N(E3)+N(F3)+N(G3)*(N(H3)+N(I3)))</f>
        <v>112</v>
      </c>
      <c r="N3" s="7">
        <f>IF(OR(A3="",N(J3)&gt;=1),"",ROUNDUP(M3/(1-N(J3))*4,0)/4)</f>
        <v>140</v>
      </c>
      <c r="O3" s="7">
        <f>IF(A3="","",(L3+N(E3)+N(F3))*3)</f>
        <v>84</v>
      </c>
      <c r="P3" s="7">
        <f>IF(OR(A3="",N(G3)=0),"",(O3-L3-N(E3)-N(F3)-N(G3)*N(I3))/G3)</f>
        <v>15.6666666666667</v>
      </c>
    </row>
    <row r="4" ht="30" customHeight="1">
      <c r="A4" s="2" t="inlineStr">
        <is>
          <t>Cutting board, end grain, in a run</t>
        </is>
      </c>
      <c r="B4" s="3" t="n">
        <v>3.4</v>
      </c>
      <c r="C4" s="3" t="n">
        <v>1.5</v>
      </c>
      <c r="D4" s="4" t="n">
        <v>10</v>
      </c>
      <c r="E4" s="4" t="n">
        <v>6</v>
      </c>
      <c r="F4" s="4" t="n">
        <v>4</v>
      </c>
      <c r="G4" s="3" t="n">
        <v>4</v>
      </c>
      <c r="H4" s="4" t="n">
        <v>25</v>
      </c>
      <c r="I4" s="4" t="n">
        <v>3</v>
      </c>
      <c r="J4" s="5" t="n">
        <v>0.2</v>
      </c>
      <c r="K4" s="6">
        <f>IF(A4="","",N(B4)*N(C4))</f>
        <v>5.1</v>
      </c>
      <c r="L4" s="7">
        <f>IF(A4="","",K4*N(D4))</f>
        <v>51</v>
      </c>
      <c r="M4" s="7">
        <f>IF(A4="","",L4+N(E4)+N(F4)+N(G4)*(N(H4)+N(I4)))</f>
        <v>173</v>
      </c>
      <c r="N4" s="7">
        <f>IF(OR(A4="",N(J4)&gt;=1),"",ROUNDUP(M4/(1-N(J4))*4,0)/4)</f>
        <v>216.25</v>
      </c>
      <c r="O4" s="7">
        <f>IF(A4="","",(L4+N(E4)+N(F4))*3)</f>
        <v>183</v>
      </c>
      <c r="P4" s="7">
        <f>IF(OR(A4="",N(G4)=0),"",(O4-L4-N(E4)-N(F4)-N(G4)*N(I4))/G4)</f>
        <v>27.5</v>
      </c>
    </row>
    <row r="5">
      <c r="A5" s="8" t="inlineStr">
        <is>
          <t>Side table, white oak</t>
        </is>
      </c>
      <c r="B5" s="9" t="n">
        <v>8</v>
      </c>
      <c r="C5" s="9" t="n">
        <v>1.5</v>
      </c>
      <c r="D5" s="10" t="n">
        <v>9</v>
      </c>
      <c r="E5" s="10" t="n">
        <v>15</v>
      </c>
      <c r="F5" s="10" t="n">
        <v>10</v>
      </c>
      <c r="G5" s="9" t="n">
        <v>14</v>
      </c>
      <c r="H5" s="10" t="n">
        <v>25</v>
      </c>
      <c r="I5" s="10" t="n">
        <v>3</v>
      </c>
      <c r="J5" s="11" t="n">
        <v>0.2</v>
      </c>
      <c r="K5" s="12">
        <f>IF(A5="","",N(B5)*N(C5))</f>
        <v>12</v>
      </c>
      <c r="L5" s="13">
        <f>IF(A5="","",K5*N(D5))</f>
        <v>108</v>
      </c>
      <c r="M5" s="13">
        <f>IF(A5="","",L5+N(E5)+N(F5)+N(G5)*(N(H5)+N(I5)))</f>
        <v>525</v>
      </c>
      <c r="N5" s="13">
        <f>IF(OR(A5="",N(J5)&gt;=1),"",ROUNDUP(M5/(1-N(J5))*4,0)/4)</f>
        <v>656.25</v>
      </c>
      <c r="O5" s="13">
        <f>IF(A5="","",(L5+N(E5)+N(F5))*3)</f>
        <v>399</v>
      </c>
      <c r="P5" s="13">
        <f>IF(OR(A5="",N(G5)=0),"",(O5-L5-N(E5)-N(F5)-N(G5)*N(I5))/G5)</f>
        <v>16</v>
      </c>
    </row>
    <row r="6">
      <c r="A6" s="8" t="inlineStr">
        <is>
          <t>Dining table, walnut, 72 by 40</t>
        </is>
      </c>
      <c r="B6" s="9" t="n">
        <v>55</v>
      </c>
      <c r="C6" s="9" t="n">
        <v>1.45</v>
      </c>
      <c r="D6" s="10" t="n">
        <v>12</v>
      </c>
      <c r="E6" s="10" t="n">
        <v>60</v>
      </c>
      <c r="F6" s="10" t="n">
        <v>40</v>
      </c>
      <c r="G6" s="9" t="n">
        <v>60</v>
      </c>
      <c r="H6" s="10" t="n">
        <v>25</v>
      </c>
      <c r="I6" s="10" t="n">
        <v>3</v>
      </c>
      <c r="J6" s="11" t="n">
        <v>0.2</v>
      </c>
      <c r="K6" s="12">
        <f>IF(A6="","",N(B6)*N(C6))</f>
        <v>79.75</v>
      </c>
      <c r="L6" s="13">
        <f>IF(A6="","",K6*N(D6))</f>
        <v>957</v>
      </c>
      <c r="M6" s="13">
        <f>IF(A6="","",L6+N(E6)+N(F6)+N(G6)*(N(H6)+N(I6)))</f>
        <v>2737</v>
      </c>
      <c r="N6" s="13">
        <f>IF(OR(A6="",N(J6)&gt;=1),"",ROUNDUP(M6/(1-N(J6))*4,0)/4)</f>
        <v>3421.25</v>
      </c>
      <c r="O6" s="13">
        <f>IF(A6="","",(L6+N(E6)+N(F6))*3)</f>
        <v>3171</v>
      </c>
      <c r="P6" s="13">
        <f>IF(OR(A6="",N(G6)=0),"",(O6-L6-N(E6)-N(F6)-N(G6)*N(I6))/G6)</f>
        <v>32.2333333333333</v>
      </c>
    </row>
    <row r="7">
      <c r="A7" s="8" t="n"/>
      <c r="B7" s="9" t="n"/>
      <c r="C7" s="9" t="n"/>
      <c r="D7" s="10" t="n"/>
      <c r="E7" s="10" t="n"/>
      <c r="F7" s="10" t="n"/>
      <c r="G7" s="9" t="n"/>
      <c r="H7" s="10" t="n"/>
      <c r="I7" s="10" t="n"/>
      <c r="J7" s="11" t="n"/>
      <c r="K7" s="12" t="str">
        <f>IF(A7="","",N(B7)*N(C7))</f>
        <v/>
      </c>
      <c r="L7" s="13" t="str">
        <f>IF(A7="","",K7*N(D7))</f>
        <v/>
      </c>
      <c r="M7" s="13" t="str">
        <f>IF(A7="","",L7+N(E7)+N(F7)+N(G7)*(N(H7)+N(I7)))</f>
        <v/>
      </c>
      <c r="N7" s="13" t="str">
        <f>IF(OR(A7="",N(J7)&gt;=1),"",ROUNDUP(M7/(1-N(J7))*4,0)/4)</f>
        <v/>
      </c>
      <c r="O7" s="13" t="str">
        <f>IF(A7="","",(L7+N(E7)+N(F7))*3)</f>
        <v/>
      </c>
      <c r="P7" s="13" t="str">
        <f>IF(OR(A7="",N(G7)=0),"",(O7-L7-N(E7)-N(F7)-N(G7)*N(I7))/G7)</f>
        <v/>
      </c>
    </row>
    <row r="8">
      <c r="A8" s="8" t="n"/>
      <c r="B8" s="9" t="n"/>
      <c r="C8" s="9" t="n"/>
      <c r="D8" s="10" t="n"/>
      <c r="E8" s="10" t="n"/>
      <c r="F8" s="10" t="n"/>
      <c r="G8" s="9" t="n"/>
      <c r="H8" s="10" t="n"/>
      <c r="I8" s="10" t="n"/>
      <c r="J8" s="11" t="n"/>
      <c r="K8" s="12" t="str">
        <f>IF(A8="","",N(B8)*N(C8))</f>
        <v/>
      </c>
      <c r="L8" s="13" t="str">
        <f>IF(A8="","",K8*N(D8))</f>
        <v/>
      </c>
      <c r="M8" s="13" t="str">
        <f>IF(A8="","",L8+N(E8)+N(F8)+N(G8)*(N(H8)+N(I8)))</f>
        <v/>
      </c>
      <c r="N8" s="13" t="str">
        <f>IF(OR(A8="",N(J8)&gt;=1),"",ROUNDUP(M8/(1-N(J8))*4,0)/4)</f>
        <v/>
      </c>
      <c r="O8" s="13" t="str">
        <f>IF(A8="","",(L8+N(E8)+N(F8))*3)</f>
        <v/>
      </c>
      <c r="P8" s="13" t="str">
        <f>IF(OR(A8="",N(G8)=0),"",(O8-L8-N(E8)-N(F8)-N(G8)*N(I8))/G8)</f>
        <v/>
      </c>
    </row>
    <row r="9">
      <c r="A9" s="8" t="n"/>
      <c r="B9" s="9" t="n"/>
      <c r="C9" s="9" t="n"/>
      <c r="D9" s="10" t="n"/>
      <c r="E9" s="10" t="n"/>
      <c r="F9" s="10" t="n"/>
      <c r="G9" s="9" t="n"/>
      <c r="H9" s="10" t="n"/>
      <c r="I9" s="10" t="n"/>
      <c r="J9" s="11" t="n"/>
      <c r="K9" s="12" t="str">
        <f>IF(A9="","",N(B9)*N(C9))</f>
        <v/>
      </c>
      <c r="L9" s="13" t="str">
        <f>IF(A9="","",K9*N(D9))</f>
        <v/>
      </c>
      <c r="M9" s="13" t="str">
        <f>IF(A9="","",L9+N(E9)+N(F9)+N(G9)*(N(H9)+N(I9)))</f>
        <v/>
      </c>
      <c r="N9" s="13" t="str">
        <f>IF(OR(A9="",N(J9)&gt;=1),"",ROUNDUP(M9/(1-N(J9))*4,0)/4)</f>
        <v/>
      </c>
      <c r="O9" s="13" t="str">
        <f>IF(A9="","",(L9+N(E9)+N(F9))*3)</f>
        <v/>
      </c>
      <c r="P9" s="13" t="str">
        <f>IF(OR(A9="",N(G9)=0),"",(O9-L9-N(E9)-N(F9)-N(G9)*N(I9))/G9)</f>
        <v/>
      </c>
    </row>
    <row r="10">
      <c r="A10" s="8" t="n"/>
      <c r="B10" s="9" t="n"/>
      <c r="C10" s="9" t="n"/>
      <c r="D10" s="10" t="n"/>
      <c r="E10" s="10" t="n"/>
      <c r="F10" s="10" t="n"/>
      <c r="G10" s="9" t="n"/>
      <c r="H10" s="10" t="n"/>
      <c r="I10" s="10" t="n"/>
      <c r="J10" s="11" t="n"/>
      <c r="K10" s="12" t="str">
        <f>IF(A10="","",N(B10)*N(C10))</f>
        <v/>
      </c>
      <c r="L10" s="13" t="str">
        <f>IF(A10="","",K10*N(D10))</f>
        <v/>
      </c>
      <c r="M10" s="13" t="str">
        <f>IF(A10="","",L10+N(E10)+N(F10)+N(G10)*(N(H10)+N(I10)))</f>
        <v/>
      </c>
      <c r="N10" s="13" t="str">
        <f>IF(OR(A10="",N(J10)&gt;=1),"",ROUNDUP(M10/(1-N(J10))*4,0)/4)</f>
        <v/>
      </c>
      <c r="O10" s="13" t="str">
        <f>IF(A10="","",(L10+N(E10)+N(F10))*3)</f>
        <v/>
      </c>
      <c r="P10" s="13" t="str">
        <f>IF(OR(A10="",N(G10)=0),"",(O10-L10-N(E10)-N(F10)-N(G10)*N(I10))/G10)</f>
        <v/>
      </c>
    </row>
    <row r="11">
      <c r="A11" s="8" t="n"/>
      <c r="B11" s="9" t="n"/>
      <c r="C11" s="9" t="n"/>
      <c r="D11" s="10" t="n"/>
      <c r="E11" s="10" t="n"/>
      <c r="F11" s="10" t="n"/>
      <c r="G11" s="9" t="n"/>
      <c r="H11" s="10" t="n"/>
      <c r="I11" s="10" t="n"/>
      <c r="J11" s="11" t="n"/>
      <c r="K11" s="12" t="str">
        <f>IF(A11="","",N(B11)*N(C11))</f>
        <v/>
      </c>
      <c r="L11" s="13" t="str">
        <f>IF(A11="","",K11*N(D11))</f>
        <v/>
      </c>
      <c r="M11" s="13" t="str">
        <f>IF(A11="","",L11+N(E11)+N(F11)+N(G11)*(N(H11)+N(I11)))</f>
        <v/>
      </c>
      <c r="N11" s="13" t="str">
        <f>IF(OR(A11="",N(J11)&gt;=1),"",ROUNDUP(M11/(1-N(J11))*4,0)/4)</f>
        <v/>
      </c>
      <c r="O11" s="13" t="str">
        <f>IF(A11="","",(L11+N(E11)+N(F11))*3)</f>
        <v/>
      </c>
      <c r="P11" s="13" t="str">
        <f>IF(OR(A11="",N(G11)=0),"",(O11-L11-N(E11)-N(F11)-N(G11)*N(I11))/G11)</f>
        <v/>
      </c>
    </row>
    <row r="12">
      <c r="A12" s="8" t="n"/>
      <c r="B12" s="9" t="n"/>
      <c r="C12" s="9" t="n"/>
      <c r="D12" s="10" t="n"/>
      <c r="E12" s="10" t="n"/>
      <c r="F12" s="10" t="n"/>
      <c r="G12" s="9" t="n"/>
      <c r="H12" s="10" t="n"/>
      <c r="I12" s="10" t="n"/>
      <c r="J12" s="11" t="n"/>
      <c r="K12" s="12" t="str">
        <f>IF(A12="","",N(B12)*N(C12))</f>
        <v/>
      </c>
      <c r="L12" s="13" t="str">
        <f>IF(A12="","",K12*N(D12))</f>
        <v/>
      </c>
      <c r="M12" s="13" t="str">
        <f>IF(A12="","",L12+N(E12)+N(F12)+N(G12)*(N(H12)+N(I12)))</f>
        <v/>
      </c>
      <c r="N12" s="13" t="str">
        <f>IF(OR(A12="",N(J12)&gt;=1),"",ROUNDUP(M12/(1-N(J12))*4,0)/4)</f>
        <v/>
      </c>
      <c r="O12" s="13" t="str">
        <f>IF(A12="","",(L12+N(E12)+N(F12))*3)</f>
        <v/>
      </c>
      <c r="P12" s="13" t="str">
        <f>IF(OR(A12="",N(G12)=0),"",(O12-L12-N(E12)-N(F12)-N(G12)*N(I12))/G12)</f>
        <v/>
      </c>
    </row>
    <row r="13">
      <c r="A13" s="8" t="n"/>
      <c r="B13" s="9" t="n"/>
      <c r="C13" s="9" t="n"/>
      <c r="D13" s="10" t="n"/>
      <c r="E13" s="10" t="n"/>
      <c r="F13" s="10" t="n"/>
      <c r="G13" s="9" t="n"/>
      <c r="H13" s="10" t="n"/>
      <c r="I13" s="10" t="n"/>
      <c r="J13" s="11" t="n"/>
      <c r="K13" s="12" t="str">
        <f>IF(A13="","",N(B13)*N(C13))</f>
        <v/>
      </c>
      <c r="L13" s="13" t="str">
        <f>IF(A13="","",K13*N(D13))</f>
        <v/>
      </c>
      <c r="M13" s="13" t="str">
        <f>IF(A13="","",L13+N(E13)+N(F13)+N(G13)*(N(H13)+N(I13)))</f>
        <v/>
      </c>
      <c r="N13" s="13" t="str">
        <f>IF(OR(A13="",N(J13)&gt;=1),"",ROUNDUP(M13/(1-N(J13))*4,0)/4)</f>
        <v/>
      </c>
      <c r="O13" s="13" t="str">
        <f>IF(A13="","",(L13+N(E13)+N(F13))*3)</f>
        <v/>
      </c>
      <c r="P13" s="13" t="str">
        <f>IF(OR(A13="",N(G13)=0),"",(O13-L13-N(E13)-N(F13)-N(G13)*N(I13))/G13)</f>
        <v/>
      </c>
    </row>
    <row r="14">
      <c r="A14" s="8" t="n"/>
      <c r="B14" s="9" t="n"/>
      <c r="C14" s="9" t="n"/>
      <c r="D14" s="10" t="n"/>
      <c r="E14" s="10" t="n"/>
      <c r="F14" s="10" t="n"/>
      <c r="G14" s="9" t="n"/>
      <c r="H14" s="10" t="n"/>
      <c r="I14" s="10" t="n"/>
      <c r="J14" s="11" t="n"/>
      <c r="K14" s="12" t="str">
        <f>IF(A14="","",N(B14)*N(C14))</f>
        <v/>
      </c>
      <c r="L14" s="13" t="str">
        <f>IF(A14="","",K14*N(D14))</f>
        <v/>
      </c>
      <c r="M14" s="13" t="str">
        <f>IF(A14="","",L14+N(E14)+N(F14)+N(G14)*(N(H14)+N(I14)))</f>
        <v/>
      </c>
      <c r="N14" s="13" t="str">
        <f>IF(OR(A14="",N(J14)&gt;=1),"",ROUNDUP(M14/(1-N(J14))*4,0)/4)</f>
        <v/>
      </c>
      <c r="O14" s="13" t="str">
        <f>IF(A14="","",(L14+N(E14)+N(F14))*3)</f>
        <v/>
      </c>
      <c r="P14" s="13" t="str">
        <f>IF(OR(A14="",N(G14)=0),"",(O14-L14-N(E14)-N(F14)-N(G14)*N(I14))/G14)</f>
        <v/>
      </c>
    </row>
    <row r="15">
      <c r="A15" s="8" t="n"/>
      <c r="B15" s="9" t="n"/>
      <c r="C15" s="9" t="n"/>
      <c r="D15" s="10" t="n"/>
      <c r="E15" s="10" t="n"/>
      <c r="F15" s="10" t="n"/>
      <c r="G15" s="9" t="n"/>
      <c r="H15" s="10" t="n"/>
      <c r="I15" s="10" t="n"/>
      <c r="J15" s="11" t="n"/>
      <c r="K15" s="12" t="str">
        <f>IF(A15="","",N(B15)*N(C15))</f>
        <v/>
      </c>
      <c r="L15" s="13" t="str">
        <f>IF(A15="","",K15*N(D15))</f>
        <v/>
      </c>
      <c r="M15" s="13" t="str">
        <f>IF(A15="","",L15+N(E15)+N(F15)+N(G15)*(N(H15)+N(I15)))</f>
        <v/>
      </c>
      <c r="N15" s="13" t="str">
        <f>IF(OR(A15="",N(J15)&gt;=1),"",ROUNDUP(M15/(1-N(J15))*4,0)/4)</f>
        <v/>
      </c>
      <c r="O15" s="13" t="str">
        <f>IF(A15="","",(L15+N(E15)+N(F15))*3)</f>
        <v/>
      </c>
      <c r="P15" s="13" t="str">
        <f>IF(OR(A15="",N(G15)=0),"",(O15-L15-N(E15)-N(F15)-N(G15)*N(I15))/G15)</f>
        <v/>
      </c>
    </row>
    <row r="16">
      <c r="A16" s="8" t="n"/>
      <c r="B16" s="9" t="n"/>
      <c r="C16" s="9" t="n"/>
      <c r="D16" s="10" t="n"/>
      <c r="E16" s="10" t="n"/>
      <c r="F16" s="10" t="n"/>
      <c r="G16" s="9" t="n"/>
      <c r="H16" s="10" t="n"/>
      <c r="I16" s="10" t="n"/>
      <c r="J16" s="11" t="n"/>
      <c r="K16" s="12" t="str">
        <f>IF(A16="","",N(B16)*N(C16))</f>
        <v/>
      </c>
      <c r="L16" s="13" t="str">
        <f>IF(A16="","",K16*N(D16))</f>
        <v/>
      </c>
      <c r="M16" s="13" t="str">
        <f>IF(A16="","",L16+N(E16)+N(F16)+N(G16)*(N(H16)+N(I16)))</f>
        <v/>
      </c>
      <c r="N16" s="13" t="str">
        <f>IF(OR(A16="",N(J16)&gt;=1),"",ROUNDUP(M16/(1-N(J16))*4,0)/4)</f>
        <v/>
      </c>
      <c r="O16" s="13" t="str">
        <f>IF(A16="","",(L16+N(E16)+N(F16))*3)</f>
        <v/>
      </c>
      <c r="P16" s="13" t="str">
        <f>IF(OR(A16="",N(G16)=0),"",(O16-L16-N(E16)-N(F16)-N(G16)*N(I16))/G16)</f>
        <v/>
      </c>
    </row>
    <row r="17">
      <c r="A17" s="8" t="n"/>
      <c r="B17" s="9" t="n"/>
      <c r="C17" s="9" t="n"/>
      <c r="D17" s="10" t="n"/>
      <c r="E17" s="10" t="n"/>
      <c r="F17" s="10" t="n"/>
      <c r="G17" s="9" t="n"/>
      <c r="H17" s="10" t="n"/>
      <c r="I17" s="10" t="n"/>
      <c r="J17" s="11" t="n"/>
      <c r="K17" s="12" t="str">
        <f>IF(A17="","",N(B17)*N(C17))</f>
        <v/>
      </c>
      <c r="L17" s="13" t="str">
        <f>IF(A17="","",K17*N(D17))</f>
        <v/>
      </c>
      <c r="M17" s="13" t="str">
        <f>IF(A17="","",L17+N(E17)+N(F17)+N(G17)*(N(H17)+N(I17)))</f>
        <v/>
      </c>
      <c r="N17" s="13" t="str">
        <f>IF(OR(A17="",N(J17)&gt;=1),"",ROUNDUP(M17/(1-N(J17))*4,0)/4)</f>
        <v/>
      </c>
      <c r="O17" s="13" t="str">
        <f>IF(A17="","",(L17+N(E17)+N(F17))*3)</f>
        <v/>
      </c>
      <c r="P17" s="13" t="str">
        <f>IF(OR(A17="",N(G17)=0),"",(O17-L17-N(E17)-N(F17)-N(G17)*N(I17))/G17)</f>
        <v/>
      </c>
    </row>
    <row r="18">
      <c r="A18" s="8" t="n"/>
      <c r="B18" s="9" t="n"/>
      <c r="C18" s="9" t="n"/>
      <c r="D18" s="10" t="n"/>
      <c r="E18" s="10" t="n"/>
      <c r="F18" s="10" t="n"/>
      <c r="G18" s="9" t="n"/>
      <c r="H18" s="10" t="n"/>
      <c r="I18" s="10" t="n"/>
      <c r="J18" s="11" t="n"/>
      <c r="K18" s="12" t="str">
        <f>IF(A18="","",N(B18)*N(C18))</f>
        <v/>
      </c>
      <c r="L18" s="13" t="str">
        <f>IF(A18="","",K18*N(D18))</f>
        <v/>
      </c>
      <c r="M18" s="13" t="str">
        <f>IF(A18="","",L18+N(E18)+N(F18)+N(G18)*(N(H18)+N(I18)))</f>
        <v/>
      </c>
      <c r="N18" s="13" t="str">
        <f>IF(OR(A18="",N(J18)&gt;=1),"",ROUNDUP(M18/(1-N(J18))*4,0)/4)</f>
        <v/>
      </c>
      <c r="O18" s="13" t="str">
        <f>IF(A18="","",(L18+N(E18)+N(F18))*3)</f>
        <v/>
      </c>
      <c r="P18" s="13" t="str">
        <f>IF(OR(A18="",N(G18)=0),"",(O18-L18-N(E18)-N(F18)-N(G18)*N(I18))/G18)</f>
        <v/>
      </c>
    </row>
    <row r="19">
      <c r="A19" s="8" t="n"/>
      <c r="B19" s="9" t="n"/>
      <c r="C19" s="9" t="n"/>
      <c r="D19" s="10" t="n"/>
      <c r="E19" s="10" t="n"/>
      <c r="F19" s="10" t="n"/>
      <c r="G19" s="9" t="n"/>
      <c r="H19" s="10" t="n"/>
      <c r="I19" s="10" t="n"/>
      <c r="J19" s="11" t="n"/>
      <c r="K19" s="12" t="str">
        <f>IF(A19="","",N(B19)*N(C19))</f>
        <v/>
      </c>
      <c r="L19" s="13" t="str">
        <f>IF(A19="","",K19*N(D19))</f>
        <v/>
      </c>
      <c r="M19" s="13" t="str">
        <f>IF(A19="","",L19+N(E19)+N(F19)+N(G19)*(N(H19)+N(I19)))</f>
        <v/>
      </c>
      <c r="N19" s="13" t="str">
        <f>IF(OR(A19="",N(J19)&gt;=1),"",ROUNDUP(M19/(1-N(J19))*4,0)/4)</f>
        <v/>
      </c>
      <c r="O19" s="13" t="str">
        <f>IF(A19="","",(L19+N(E19)+N(F19))*3)</f>
        <v/>
      </c>
      <c r="P19" s="13" t="str">
        <f>IF(OR(A19="",N(G19)=0),"",(O19-L19-N(E19)-N(F19)-N(G19)*N(I19))/G19)</f>
        <v/>
      </c>
    </row>
    <row r="20">
      <c r="A20" s="8" t="n"/>
      <c r="B20" s="9" t="n"/>
      <c r="C20" s="9" t="n"/>
      <c r="D20" s="10" t="n"/>
      <c r="E20" s="10" t="n"/>
      <c r="F20" s="10" t="n"/>
      <c r="G20" s="9" t="n"/>
      <c r="H20" s="10" t="n"/>
      <c r="I20" s="10" t="n"/>
      <c r="J20" s="11" t="n"/>
      <c r="K20" s="12" t="str">
        <f>IF(A20="","",N(B20)*N(C20))</f>
        <v/>
      </c>
      <c r="L20" s="13" t="str">
        <f>IF(A20="","",K20*N(D20))</f>
        <v/>
      </c>
      <c r="M20" s="13" t="str">
        <f>IF(A20="","",L20+N(E20)+N(F20)+N(G20)*(N(H20)+N(I20)))</f>
        <v/>
      </c>
      <c r="N20" s="13" t="str">
        <f>IF(OR(A20="",N(J20)&gt;=1),"",ROUNDUP(M20/(1-N(J20))*4,0)/4)</f>
        <v/>
      </c>
      <c r="O20" s="13" t="str">
        <f>IF(A20="","",(L20+N(E20)+N(F20))*3)</f>
        <v/>
      </c>
      <c r="P20" s="13" t="str">
        <f>IF(OR(A20="",N(G20)=0),"",(O20-L20-N(E20)-N(F20)-N(G20)*N(I20))/G20)</f>
        <v/>
      </c>
    </row>
    <row r="21">
      <c r="A21" s="8" t="n"/>
      <c r="B21" s="9" t="n"/>
      <c r="C21" s="9" t="n"/>
      <c r="D21" s="10" t="n"/>
      <c r="E21" s="10" t="n"/>
      <c r="F21" s="10" t="n"/>
      <c r="G21" s="9" t="n"/>
      <c r="H21" s="10" t="n"/>
      <c r="I21" s="10" t="n"/>
      <c r="J21" s="11" t="n"/>
      <c r="K21" s="12" t="str">
        <f>IF(A21="","",N(B21)*N(C21))</f>
        <v/>
      </c>
      <c r="L21" s="13" t="str">
        <f>IF(A21="","",K21*N(D21))</f>
        <v/>
      </c>
      <c r="M21" s="13" t="str">
        <f>IF(A21="","",L21+N(E21)+N(F21)+N(G21)*(N(H21)+N(I21)))</f>
        <v/>
      </c>
      <c r="N21" s="13" t="str">
        <f>IF(OR(A21="",N(J21)&gt;=1),"",ROUNDUP(M21/(1-N(J21))*4,0)/4)</f>
        <v/>
      </c>
      <c r="O21" s="13" t="str">
        <f>IF(A21="","",(L21+N(E21)+N(F21))*3)</f>
        <v/>
      </c>
      <c r="P21" s="13" t="str">
        <f>IF(OR(A21="",N(G21)=0),"",(O21-L21-N(E21)-N(F21)-N(G21)*N(I21))/G21)</f>
        <v/>
      </c>
    </row>
    <row r="22">
      <c r="A22" s="8" t="n"/>
      <c r="B22" s="9" t="n"/>
      <c r="C22" s="9" t="n"/>
      <c r="D22" s="10" t="n"/>
      <c r="E22" s="10" t="n"/>
      <c r="F22" s="10" t="n"/>
      <c r="G22" s="9" t="n"/>
      <c r="H22" s="10" t="n"/>
      <c r="I22" s="10" t="n"/>
      <c r="J22" s="11" t="n"/>
      <c r="K22" s="12" t="str">
        <f>IF(A22="","",N(B22)*N(C22))</f>
        <v/>
      </c>
      <c r="L22" s="13" t="str">
        <f>IF(A22="","",K22*N(D22))</f>
        <v/>
      </c>
      <c r="M22" s="13" t="str">
        <f>IF(A22="","",L22+N(E22)+N(F22)+N(G22)*(N(H22)+N(I22)))</f>
        <v/>
      </c>
      <c r="N22" s="13" t="str">
        <f>IF(OR(A22="",N(J22)&gt;=1),"",ROUNDUP(M22/(1-N(J22))*4,0)/4)</f>
        <v/>
      </c>
      <c r="O22" s="13" t="str">
        <f>IF(A22="","",(L22+N(E22)+N(F22))*3)</f>
        <v/>
      </c>
      <c r="P22" s="13" t="str">
        <f>IF(OR(A22="",N(G22)=0),"",(O22-L22-N(E22)-N(F22)-N(G22)*N(I22))/G22)</f>
        <v/>
      </c>
    </row>
    <row r="23">
      <c r="A23" s="8" t="n"/>
      <c r="B23" s="9" t="n"/>
      <c r="C23" s="9" t="n"/>
      <c r="D23" s="10" t="n"/>
      <c r="E23" s="10" t="n"/>
      <c r="F23" s="10" t="n"/>
      <c r="G23" s="9" t="n"/>
      <c r="H23" s="10" t="n"/>
      <c r="I23" s="10" t="n"/>
      <c r="J23" s="11" t="n"/>
      <c r="K23" s="12" t="str">
        <f>IF(A23="","",N(B23)*N(C23))</f>
        <v/>
      </c>
      <c r="L23" s="13" t="str">
        <f>IF(A23="","",K23*N(D23))</f>
        <v/>
      </c>
      <c r="M23" s="13" t="str">
        <f>IF(A23="","",L23+N(E23)+N(F23)+N(G23)*(N(H23)+N(I23)))</f>
        <v/>
      </c>
      <c r="N23" s="13" t="str">
        <f>IF(OR(A23="",N(J23)&gt;=1),"",ROUNDUP(M23/(1-N(J23))*4,0)/4)</f>
        <v/>
      </c>
      <c r="O23" s="13" t="str">
        <f>IF(A23="","",(L23+N(E23)+N(F23))*3)</f>
        <v/>
      </c>
      <c r="P23" s="13" t="str">
        <f>IF(OR(A23="",N(G23)=0),"",(O23-L23-N(E23)-N(F23)-N(G23)*N(I23))/G23)</f>
        <v/>
      </c>
    </row>
    <row r="24">
      <c r="A24" s="8" t="n"/>
      <c r="B24" s="9" t="n"/>
      <c r="C24" s="9" t="n"/>
      <c r="D24" s="10" t="n"/>
      <c r="E24" s="10" t="n"/>
      <c r="F24" s="10" t="n"/>
      <c r="G24" s="9" t="n"/>
      <c r="H24" s="10" t="n"/>
      <c r="I24" s="10" t="n"/>
      <c r="J24" s="11" t="n"/>
      <c r="K24" s="12" t="str">
        <f>IF(A24="","",N(B24)*N(C24))</f>
        <v/>
      </c>
      <c r="L24" s="13" t="str">
        <f>IF(A24="","",K24*N(D24))</f>
        <v/>
      </c>
      <c r="M24" s="13" t="str">
        <f>IF(A24="","",L24+N(E24)+N(F24)+N(G24)*(N(H24)+N(I24)))</f>
        <v/>
      </c>
      <c r="N24" s="13" t="str">
        <f>IF(OR(A24="",N(J24)&gt;=1),"",ROUNDUP(M24/(1-N(J24))*4,0)/4)</f>
        <v/>
      </c>
      <c r="O24" s="13" t="str">
        <f>IF(A24="","",(L24+N(E24)+N(F24))*3)</f>
        <v/>
      </c>
      <c r="P24" s="13" t="str">
        <f>IF(OR(A24="",N(G24)=0),"",(O24-L24-N(E24)-N(F24)-N(G24)*N(I24))/G24)</f>
        <v/>
      </c>
    </row>
    <row r="25">
      <c r="A25" s="8" t="n"/>
      <c r="B25" s="9" t="n"/>
      <c r="C25" s="9" t="n"/>
      <c r="D25" s="10" t="n"/>
      <c r="E25" s="10" t="n"/>
      <c r="F25" s="10" t="n"/>
      <c r="G25" s="9" t="n"/>
      <c r="H25" s="10" t="n"/>
      <c r="I25" s="10" t="n"/>
      <c r="J25" s="11" t="n"/>
      <c r="K25" s="12" t="str">
        <f>IF(A25="","",N(B25)*N(C25))</f>
        <v/>
      </c>
      <c r="L25" s="13" t="str">
        <f>IF(A25="","",K25*N(D25))</f>
        <v/>
      </c>
      <c r="M25" s="13" t="str">
        <f>IF(A25="","",L25+N(E25)+N(F25)+N(G25)*(N(H25)+N(I25)))</f>
        <v/>
      </c>
      <c r="N25" s="13" t="str">
        <f>IF(OR(A25="",N(J25)&gt;=1),"",ROUNDUP(M25/(1-N(J25))*4,0)/4)</f>
        <v/>
      </c>
      <c r="O25" s="13" t="str">
        <f>IF(A25="","",(L25+N(E25)+N(F25))*3)</f>
        <v/>
      </c>
      <c r="P25" s="13" t="str">
        <f>IF(OR(A25="",N(G25)=0),"",(O25-L25-N(E25)-N(F25)-N(G25)*N(I25))/G25)</f>
        <v/>
      </c>
    </row>
    <row r="26">
      <c r="A26" s="8" t="n"/>
      <c r="B26" s="9" t="n"/>
      <c r="C26" s="9" t="n"/>
      <c r="D26" s="10" t="n"/>
      <c r="E26" s="10" t="n"/>
      <c r="F26" s="10" t="n"/>
      <c r="G26" s="9" t="n"/>
      <c r="H26" s="10" t="n"/>
      <c r="I26" s="10" t="n"/>
      <c r="J26" s="11" t="n"/>
      <c r="K26" s="12" t="str">
        <f>IF(A26="","",N(B26)*N(C26))</f>
        <v/>
      </c>
      <c r="L26" s="13" t="str">
        <f>IF(A26="","",K26*N(D26))</f>
        <v/>
      </c>
      <c r="M26" s="13" t="str">
        <f>IF(A26="","",L26+N(E26)+N(F26)+N(G26)*(N(H26)+N(I26)))</f>
        <v/>
      </c>
      <c r="N26" s="13" t="str">
        <f>IF(OR(A26="",N(J26)&gt;=1),"",ROUNDUP(M26/(1-N(J26))*4,0)/4)</f>
        <v/>
      </c>
      <c r="O26" s="13" t="str">
        <f>IF(A26="","",(L26+N(E26)+N(F26))*3)</f>
        <v/>
      </c>
      <c r="P26" s="13" t="str">
        <f>IF(OR(A26="",N(G26)=0),"",(O26-L26-N(E26)-N(F26)-N(G26)*N(I26))/G26)</f>
        <v/>
      </c>
    </row>
    <row r="27">
      <c r="A27" s="8" t="n"/>
      <c r="B27" s="9" t="n"/>
      <c r="C27" s="9" t="n"/>
      <c r="D27" s="10" t="n"/>
      <c r="E27" s="10" t="n"/>
      <c r="F27" s="10" t="n"/>
      <c r="G27" s="9" t="n"/>
      <c r="H27" s="10" t="n"/>
      <c r="I27" s="10" t="n"/>
      <c r="J27" s="11" t="n"/>
      <c r="K27" s="12" t="str">
        <f>IF(A27="","",N(B27)*N(C27))</f>
        <v/>
      </c>
      <c r="L27" s="13" t="str">
        <f>IF(A27="","",K27*N(D27))</f>
        <v/>
      </c>
      <c r="M27" s="13" t="str">
        <f>IF(A27="","",L27+N(E27)+N(F27)+N(G27)*(N(H27)+N(I27)))</f>
        <v/>
      </c>
      <c r="N27" s="13" t="str">
        <f>IF(OR(A27="",N(J27)&gt;=1),"",ROUNDUP(M27/(1-N(J27))*4,0)/4)</f>
        <v/>
      </c>
      <c r="O27" s="13" t="str">
        <f>IF(A27="","",(L27+N(E27)+N(F27))*3)</f>
        <v/>
      </c>
      <c r="P27" s="13" t="str">
        <f>IF(OR(A27="",N(G27)=0),"",(O27-L27-N(E27)-N(F27)-N(G27)*N(I27))/G27)</f>
        <v/>
      </c>
    </row>
    <row r="28">
      <c r="A28" s="8" t="n"/>
      <c r="B28" s="9" t="n"/>
      <c r="C28" s="9" t="n"/>
      <c r="D28" s="10" t="n"/>
      <c r="E28" s="10" t="n"/>
      <c r="F28" s="10" t="n"/>
      <c r="G28" s="9" t="n"/>
      <c r="H28" s="10" t="n"/>
      <c r="I28" s="10" t="n"/>
      <c r="J28" s="11" t="n"/>
      <c r="K28" s="12" t="str">
        <f>IF(A28="","",N(B28)*N(C28))</f>
        <v/>
      </c>
      <c r="L28" s="13" t="str">
        <f>IF(A28="","",K28*N(D28))</f>
        <v/>
      </c>
      <c r="M28" s="13" t="str">
        <f>IF(A28="","",L28+N(E28)+N(F28)+N(G28)*(N(H28)+N(I28)))</f>
        <v/>
      </c>
      <c r="N28" s="13" t="str">
        <f>IF(OR(A28="",N(J28)&gt;=1),"",ROUNDUP(M28/(1-N(J28))*4,0)/4)</f>
        <v/>
      </c>
      <c r="O28" s="13" t="str">
        <f>IF(A28="","",(L28+N(E28)+N(F28))*3)</f>
        <v/>
      </c>
      <c r="P28" s="13" t="str">
        <f>IF(OR(A28="",N(G28)=0),"",(O28-L28-N(E28)-N(F28)-N(G28)*N(I28))/G28)</f>
        <v/>
      </c>
    </row>
    <row r="29">
      <c r="A29" s="8" t="n"/>
      <c r="B29" s="9" t="n"/>
      <c r="C29" s="9" t="n"/>
      <c r="D29" s="10" t="n"/>
      <c r="E29" s="10" t="n"/>
      <c r="F29" s="10" t="n"/>
      <c r="G29" s="9" t="n"/>
      <c r="H29" s="10" t="n"/>
      <c r="I29" s="10" t="n"/>
      <c r="J29" s="11" t="n"/>
      <c r="K29" s="12" t="str">
        <f>IF(A29="","",N(B29)*N(C29))</f>
        <v/>
      </c>
      <c r="L29" s="13" t="str">
        <f>IF(A29="","",K29*N(D29))</f>
        <v/>
      </c>
      <c r="M29" s="13" t="str">
        <f>IF(A29="","",L29+N(E29)+N(F29)+N(G29)*(N(H29)+N(I29)))</f>
        <v/>
      </c>
      <c r="N29" s="13" t="str">
        <f>IF(OR(A29="",N(J29)&gt;=1),"",ROUNDUP(M29/(1-N(J29))*4,0)/4)</f>
        <v/>
      </c>
      <c r="O29" s="13" t="str">
        <f>IF(A29="","",(L29+N(E29)+N(F29))*3)</f>
        <v/>
      </c>
      <c r="P29" s="13" t="str">
        <f>IF(OR(A29="",N(G29)=0),"",(O29-L29-N(E29)-N(F29)-N(G29)*N(I29))/G29)</f>
        <v/>
      </c>
    </row>
    <row r="30">
      <c r="A30" s="8" t="n"/>
      <c r="B30" s="9" t="n"/>
      <c r="C30" s="9" t="n"/>
      <c r="D30" s="10" t="n"/>
      <c r="E30" s="10" t="n"/>
      <c r="F30" s="10" t="n"/>
      <c r="G30" s="9" t="n"/>
      <c r="H30" s="10" t="n"/>
      <c r="I30" s="10" t="n"/>
      <c r="J30" s="11" t="n"/>
      <c r="K30" s="12" t="str">
        <f>IF(A30="","",N(B30)*N(C30))</f>
        <v/>
      </c>
      <c r="L30" s="13" t="str">
        <f>IF(A30="","",K30*N(D30))</f>
        <v/>
      </c>
      <c r="M30" s="13" t="str">
        <f>IF(A30="","",L30+N(E30)+N(F30)+N(G30)*(N(H30)+N(I30)))</f>
        <v/>
      </c>
      <c r="N30" s="13" t="str">
        <f>IF(OR(A30="",N(J30)&gt;=1),"",ROUNDUP(M30/(1-N(J30))*4,0)/4)</f>
        <v/>
      </c>
      <c r="O30" s="13" t="str">
        <f>IF(A30="","",(L30+N(E30)+N(F30))*3)</f>
        <v/>
      </c>
      <c r="P30" s="13" t="str">
        <f>IF(OR(A30="",N(G30)=0),"",(O30-L30-N(E30)-N(F30)-N(G30)*N(I30))/G30)</f>
        <v/>
      </c>
    </row>
    <row r="31">
      <c r="A31" s="8" t="n"/>
      <c r="B31" s="9" t="n"/>
      <c r="C31" s="9" t="n"/>
      <c r="D31" s="10" t="n"/>
      <c r="E31" s="10" t="n"/>
      <c r="F31" s="10" t="n"/>
      <c r="G31" s="9" t="n"/>
      <c r="H31" s="10" t="n"/>
      <c r="I31" s="10" t="n"/>
      <c r="J31" s="11" t="n"/>
      <c r="K31" s="12" t="str">
        <f>IF(A31="","",N(B31)*N(C31))</f>
        <v/>
      </c>
      <c r="L31" s="13" t="str">
        <f>IF(A31="","",K31*N(D31))</f>
        <v/>
      </c>
      <c r="M31" s="13" t="str">
        <f>IF(A31="","",L31+N(E31)+N(F31)+N(G31)*(N(H31)+N(I31)))</f>
        <v/>
      </c>
      <c r="N31" s="13" t="str">
        <f>IF(OR(A31="",N(J31)&gt;=1),"",ROUNDUP(M31/(1-N(J31))*4,0)/4)</f>
        <v/>
      </c>
      <c r="O31" s="13" t="str">
        <f>IF(A31="","",(L31+N(E31)+N(F31))*3)</f>
        <v/>
      </c>
      <c r="P31" s="13" t="str">
        <f>IF(OR(A31="",N(G31)=0),"",(O31-L31-N(E31)-N(F31)-N(G31)*N(I31))/G31)</f>
        <v/>
      </c>
    </row>
    <row r="32">
      <c r="A32" s="8" t="n"/>
      <c r="B32" s="9" t="n"/>
      <c r="C32" s="9" t="n"/>
      <c r="D32" s="10" t="n"/>
      <c r="E32" s="10" t="n"/>
      <c r="F32" s="10" t="n"/>
      <c r="G32" s="9" t="n"/>
      <c r="H32" s="10" t="n"/>
      <c r="I32" s="10" t="n"/>
      <c r="J32" s="11" t="n"/>
      <c r="K32" s="12" t="str">
        <f>IF(A32="","",N(B32)*N(C32))</f>
        <v/>
      </c>
      <c r="L32" s="13" t="str">
        <f>IF(A32="","",K32*N(D32))</f>
        <v/>
      </c>
      <c r="M32" s="13" t="str">
        <f>IF(A32="","",L32+N(E32)+N(F32)+N(G32)*(N(H32)+N(I32)))</f>
        <v/>
      </c>
      <c r="N32" s="13" t="str">
        <f>IF(OR(A32="",N(J32)&gt;=1),"",ROUNDUP(M32/(1-N(J32))*4,0)/4)</f>
        <v/>
      </c>
      <c r="O32" s="13" t="str">
        <f>IF(A32="","",(L32+N(E32)+N(F32))*3)</f>
        <v/>
      </c>
      <c r="P32" s="13" t="str">
        <f>IF(OR(A32="",N(G32)=0),"",(O32-L32-N(E32)-N(F32)-N(G32)*N(I32))/G32)</f>
        <v/>
      </c>
    </row>
    <row r="33">
      <c r="A33" s="8" t="n"/>
      <c r="B33" s="9" t="n"/>
      <c r="C33" s="9" t="n"/>
      <c r="D33" s="10" t="n"/>
      <c r="E33" s="10" t="n"/>
      <c r="F33" s="10" t="n"/>
      <c r="G33" s="9" t="n"/>
      <c r="H33" s="10" t="n"/>
      <c r="I33" s="10" t="n"/>
      <c r="J33" s="11" t="n"/>
      <c r="K33" s="12" t="str">
        <f>IF(A33="","",N(B33)*N(C33))</f>
        <v/>
      </c>
      <c r="L33" s="13" t="str">
        <f>IF(A33="","",K33*N(D33))</f>
        <v/>
      </c>
      <c r="M33" s="13" t="str">
        <f>IF(A33="","",L33+N(E33)+N(F33)+N(G33)*(N(H33)+N(I33)))</f>
        <v/>
      </c>
      <c r="N33" s="13" t="str">
        <f>IF(OR(A33="",N(J33)&gt;=1),"",ROUNDUP(M33/(1-N(J33))*4,0)/4)</f>
        <v/>
      </c>
      <c r="O33" s="13" t="str">
        <f>IF(A33="","",(L33+N(E33)+N(F33))*3)</f>
        <v/>
      </c>
      <c r="P33" s="13" t="str">
        <f>IF(OR(A33="",N(G33)=0),"",(O33-L33-N(E33)-N(F33)-N(G33)*N(I33))/G33)</f>
        <v/>
      </c>
    </row>
    <row r="34">
      <c r="A34" s="8" t="n"/>
      <c r="B34" s="9" t="n"/>
      <c r="C34" s="9" t="n"/>
      <c r="D34" s="10" t="n"/>
      <c r="E34" s="10" t="n"/>
      <c r="F34" s="10" t="n"/>
      <c r="G34" s="9" t="n"/>
      <c r="H34" s="10" t="n"/>
      <c r="I34" s="10" t="n"/>
      <c r="J34" s="11" t="n"/>
      <c r="K34" s="12" t="str">
        <f>IF(A34="","",N(B34)*N(C34))</f>
        <v/>
      </c>
      <c r="L34" s="13" t="str">
        <f>IF(A34="","",K34*N(D34))</f>
        <v/>
      </c>
      <c r="M34" s="13" t="str">
        <f>IF(A34="","",L34+N(E34)+N(F34)+N(G34)*(N(H34)+N(I34)))</f>
        <v/>
      </c>
      <c r="N34" s="13" t="str">
        <f>IF(OR(A34="",N(J34)&gt;=1),"",ROUNDUP(M34/(1-N(J34))*4,0)/4)</f>
        <v/>
      </c>
      <c r="O34" s="13" t="str">
        <f>IF(A34="","",(L34+N(E34)+N(F34))*3)</f>
        <v/>
      </c>
      <c r="P34" s="13" t="str">
        <f>IF(OR(A34="",N(G34)=0),"",(O34-L34-N(E34)-N(F34)-N(G34)*N(I34))/G34)</f>
        <v/>
      </c>
    </row>
    <row r="35">
      <c r="A35" s="8" t="n"/>
      <c r="B35" s="9" t="n"/>
      <c r="C35" s="9" t="n"/>
      <c r="D35" s="10" t="n"/>
      <c r="E35" s="10" t="n"/>
      <c r="F35" s="10" t="n"/>
      <c r="G35" s="9" t="n"/>
      <c r="H35" s="10" t="n"/>
      <c r="I35" s="10" t="n"/>
      <c r="J35" s="11" t="n"/>
      <c r="K35" s="12" t="str">
        <f>IF(A35="","",N(B35)*N(C35))</f>
        <v/>
      </c>
      <c r="L35" s="13" t="str">
        <f>IF(A35="","",K35*N(D35))</f>
        <v/>
      </c>
      <c r="M35" s="13" t="str">
        <f>IF(A35="","",L35+N(E35)+N(F35)+N(G35)*(N(H35)+N(I35)))</f>
        <v/>
      </c>
      <c r="N35" s="13" t="str">
        <f>IF(OR(A35="",N(J35)&gt;=1),"",ROUNDUP(M35/(1-N(J35))*4,0)/4)</f>
        <v/>
      </c>
      <c r="O35" s="13" t="str">
        <f>IF(A35="","",(L35+N(E35)+N(F35))*3)</f>
        <v/>
      </c>
      <c r="P35" s="13" t="str">
        <f>IF(OR(A35="",N(G35)=0),"",(O35-L35-N(E35)-N(F35)-N(G35)*N(I35))/G35)</f>
        <v/>
      </c>
    </row>
    <row r="36">
      <c r="A36" s="8" t="n"/>
      <c r="B36" s="9" t="n"/>
      <c r="C36" s="9" t="n"/>
      <c r="D36" s="10" t="n"/>
      <c r="E36" s="10" t="n"/>
      <c r="F36" s="10" t="n"/>
      <c r="G36" s="9" t="n"/>
      <c r="H36" s="10" t="n"/>
      <c r="I36" s="10" t="n"/>
      <c r="J36" s="11" t="n"/>
      <c r="K36" s="12" t="str">
        <f>IF(A36="","",N(B36)*N(C36))</f>
        <v/>
      </c>
      <c r="L36" s="13" t="str">
        <f>IF(A36="","",K36*N(D36))</f>
        <v/>
      </c>
      <c r="M36" s="13" t="str">
        <f>IF(A36="","",L36+N(E36)+N(F36)+N(G36)*(N(H36)+N(I36)))</f>
        <v/>
      </c>
      <c r="N36" s="13" t="str">
        <f>IF(OR(A36="",N(J36)&gt;=1),"",ROUNDUP(M36/(1-N(J36))*4,0)/4)</f>
        <v/>
      </c>
      <c r="O36" s="13" t="str">
        <f>IF(A36="","",(L36+N(E36)+N(F36))*3)</f>
        <v/>
      </c>
      <c r="P36" s="13" t="str">
        <f>IF(OR(A36="",N(G36)=0),"",(O36-L36-N(E36)-N(F36)-N(G36)*N(I36))/G36)</f>
        <v/>
      </c>
    </row>
    <row r="37">
      <c r="A37" s="8" t="n"/>
      <c r="B37" s="9" t="n"/>
      <c r="C37" s="9" t="n"/>
      <c r="D37" s="10" t="n"/>
      <c r="E37" s="10" t="n"/>
      <c r="F37" s="10" t="n"/>
      <c r="G37" s="9" t="n"/>
      <c r="H37" s="10" t="n"/>
      <c r="I37" s="10" t="n"/>
      <c r="J37" s="11" t="n"/>
      <c r="K37" s="12" t="str">
        <f>IF(A37="","",N(B37)*N(C37))</f>
        <v/>
      </c>
      <c r="L37" s="13" t="str">
        <f>IF(A37="","",K37*N(D37))</f>
        <v/>
      </c>
      <c r="M37" s="13" t="str">
        <f>IF(A37="","",L37+N(E37)+N(F37)+N(G37)*(N(H37)+N(I37)))</f>
        <v/>
      </c>
      <c r="N37" s="13" t="str">
        <f>IF(OR(A37="",N(J37)&gt;=1),"",ROUNDUP(M37/(1-N(J37))*4,0)/4)</f>
        <v/>
      </c>
      <c r="O37" s="13" t="str">
        <f>IF(A37="","",(L37+N(E37)+N(F37))*3)</f>
        <v/>
      </c>
      <c r="P37" s="13" t="str">
        <f>IF(OR(A37="",N(G37)=0),"",(O37-L37-N(E37)-N(F37)-N(G37)*N(I37))/G37)</f>
        <v/>
      </c>
    </row>
    <row r="38">
      <c r="A38" s="8" t="n"/>
      <c r="B38" s="9" t="n"/>
      <c r="C38" s="9" t="n"/>
      <c r="D38" s="10" t="n"/>
      <c r="E38" s="10" t="n"/>
      <c r="F38" s="10" t="n"/>
      <c r="G38" s="9" t="n"/>
      <c r="H38" s="10" t="n"/>
      <c r="I38" s="10" t="n"/>
      <c r="J38" s="11" t="n"/>
      <c r="K38" s="12" t="str">
        <f>IF(A38="","",N(B38)*N(C38))</f>
        <v/>
      </c>
      <c r="L38" s="13" t="str">
        <f>IF(A38="","",K38*N(D38))</f>
        <v/>
      </c>
      <c r="M38" s="13" t="str">
        <f>IF(A38="","",L38+N(E38)+N(F38)+N(G38)*(N(H38)+N(I38)))</f>
        <v/>
      </c>
      <c r="N38" s="13" t="str">
        <f>IF(OR(A38="",N(J38)&gt;=1),"",ROUNDUP(M38/(1-N(J38))*4,0)/4)</f>
        <v/>
      </c>
      <c r="O38" s="13" t="str">
        <f>IF(A38="","",(L38+N(E38)+N(F38))*3)</f>
        <v/>
      </c>
      <c r="P38" s="13" t="str">
        <f>IF(OR(A38="",N(G38)=0),"",(O38-L38-N(E38)-N(F38)-N(G38)*N(I38))/G38)</f>
        <v/>
      </c>
    </row>
    <row r="39">
      <c r="A39" s="8" t="n"/>
      <c r="B39" s="9" t="n"/>
      <c r="C39" s="9" t="n"/>
      <c r="D39" s="10" t="n"/>
      <c r="E39" s="10" t="n"/>
      <c r="F39" s="10" t="n"/>
      <c r="G39" s="9" t="n"/>
      <c r="H39" s="10" t="n"/>
      <c r="I39" s="10" t="n"/>
      <c r="J39" s="11" t="n"/>
      <c r="K39" s="12" t="str">
        <f>IF(A39="","",N(B39)*N(C39))</f>
        <v/>
      </c>
      <c r="L39" s="13" t="str">
        <f>IF(A39="","",K39*N(D39))</f>
        <v/>
      </c>
      <c r="M39" s="13" t="str">
        <f>IF(A39="","",L39+N(E39)+N(F39)+N(G39)*(N(H39)+N(I39)))</f>
        <v/>
      </c>
      <c r="N39" s="13" t="str">
        <f>IF(OR(A39="",N(J39)&gt;=1),"",ROUNDUP(M39/(1-N(J39))*4,0)/4)</f>
        <v/>
      </c>
      <c r="O39" s="13" t="str">
        <f>IF(A39="","",(L39+N(E39)+N(F39))*3)</f>
        <v/>
      </c>
      <c r="P39" s="13" t="str">
        <f>IF(OR(A39="",N(G39)=0),"",(O39-L39-N(E39)-N(F39)-N(G39)*N(I39))/G39)</f>
        <v/>
      </c>
    </row>
    <row r="40">
      <c r="A40" s="8" t="n"/>
      <c r="B40" s="9" t="n"/>
      <c r="C40" s="9" t="n"/>
      <c r="D40" s="10" t="n"/>
      <c r="E40" s="10" t="n"/>
      <c r="F40" s="10" t="n"/>
      <c r="G40" s="9" t="n"/>
      <c r="H40" s="10" t="n"/>
      <c r="I40" s="10" t="n"/>
      <c r="J40" s="11" t="n"/>
      <c r="K40" s="12" t="str">
        <f>IF(A40="","",N(B40)*N(C40))</f>
        <v/>
      </c>
      <c r="L40" s="13" t="str">
        <f>IF(A40="","",K40*N(D40))</f>
        <v/>
      </c>
      <c r="M40" s="13" t="str">
        <f>IF(A40="","",L40+N(E40)+N(F40)+N(G40)*(N(H40)+N(I40)))</f>
        <v/>
      </c>
      <c r="N40" s="13" t="str">
        <f>IF(OR(A40="",N(J40)&gt;=1),"",ROUNDUP(M40/(1-N(J40))*4,0)/4)</f>
        <v/>
      </c>
      <c r="O40" s="13" t="str">
        <f>IF(A40="","",(L40+N(E40)+N(F40))*3)</f>
        <v/>
      </c>
      <c r="P40" s="13" t="str">
        <f>IF(OR(A40="",N(G40)=0),"",(O40-L40-N(E40)-N(F40)-N(G40)*N(I40))/G40)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Woodworking pricing sheet</t>
        </is>
      </c>
    </row>
    <row r="2" ht="15" customHeight="1">
      <c r="A2" s="15" t="inlineStr">
        <is>
          <t>From the article: https://www.tarostack.com/articles/how-to-price-woodworking-projects</t>
        </is>
      </c>
    </row>
    <row r="3" ht="15" customHeight="1">
      <c r="A3" s="15" t="inlineStr"/>
    </row>
    <row r="4" ht="90" customHeight="1">
      <c r="A4" s="15" t="inlineStr">
        <is>
          <t>Projects: one row for each piece. Type the board feet in the finished piece (length × width × thickness in inches, divided by 144), how much more rough lumber milling and offcuts take, the price a board foot, glue, finish and sandpaper, hardware and packaging, your hours, what your time is worth, shop overhead an hour (tool wear, blades, power, a share of rent) and the margin you want. It works out the lumber you buy and what it costs, the full cost, and the price at your margin rounded up to a quarter.</t>
        </is>
      </c>
    </row>
    <row r="5" ht="30" customHeight="1">
      <c r="A5" s="15" t="inlineStr">
        <is>
          <t>It also works out what materials times three would charge, and what that price pays you for an hour of work, so you can see which pieces the rule of thumb suits.</t>
        </is>
      </c>
    </row>
    <row r="6" ht="30" customHeight="1">
      <c r="A6" s="15" t="inlineStr">
        <is>
          <t>The examples are from a made-up woodshop. Use your own lumber prices and hours before you trust the numbers.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