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 xmlns:r="http://schemas.openxmlformats.org/officeDocument/2006/relationships" name="Read me" sheetId="2" state="visible" r:id="rId2"/>
  </sheets>
  <definedNames>
    <definedName name="_xlnm.Print_Titles" localSheetId="0">'Calculator'!$1:$1</definedName>
  </definedNames>
  <calcPr calcId="124519" fullCalcOnLoad="1"/>
</workbook>
</file>

<file path=xl/styles.xml><?xml version="1.0" encoding="utf-8"?>
<styleSheet xmlns="http://schemas.openxmlformats.org/spreadsheetml/2006/main">
  <numFmts count="3">
    <numFmt numFmtId="164" formatCode="$#,##0.00"/>
    <numFmt numFmtId="165" formatCode="$#,##0.000"/>
    <numFmt numFmtId="166" formatCode="0.0"/>
  </numFmts>
  <fonts count="4">
    <font>
      <name val="Calibri"/>
      <family val="2"/>
      <color theme="1"/>
      <sz val="11"/>
      <scheme val="minor"/>
    </font>
    <font>
      <b val="1"/>
      <sz val="13"/>
    </font>
    <font>
      <b val="1"/>
    </font>
    <font>
      <b val="1"/>
      <color rgb="00533787"/>
      <sz val="14"/>
    </font>
  </fonts>
  <fills count="3">
    <fill>
      <patternFill/>
    </fill>
    <fill>
      <patternFill patternType="gray125"/>
    </fill>
    <fill>
      <patternFill patternType="solid">
        <fgColor rgb="00FFF7E0"/>
      </patternFill>
    </fill>
  </fills>
  <borders count="1">
    <border>
      <left/>
      <right/>
      <top/>
      <bottom/>
      <diagonal/>
    </border>
  </borders>
  <cellStyleXfs count="1">
    <xf numFmtId="0" fontId="0" fillId="0" borderId="0"/>
  </cellStyleXfs>
  <cellXfs count="13">
    <xf numFmtId="0" fontId="0" fillId="0" borderId="0" pivotButton="0" quotePrefix="0" xfId="0"/>
    <xf numFmtId="0" fontId="1" fillId="0" borderId="0" pivotButton="0" quotePrefix="0" xfId="0"/>
    <xf numFmtId="1" fontId="0" fillId="2" borderId="0" pivotButton="0" quotePrefix="0" xfId="0"/>
    <xf numFmtId="164" fontId="0" fillId="2" borderId="0" pivotButton="0" quotePrefix="0" xfId="0"/>
    <xf numFmtId="0" fontId="0" fillId="0" borderId="0" applyAlignment="1" pivotButton="0" quotePrefix="0" xfId="0">
      <alignment vertical="top" wrapText="1"/>
    </xf>
    <xf numFmtId="165" fontId="0" fillId="2" borderId="0" applyAlignment="1" pivotButton="0" quotePrefix="0" xfId="0">
      <alignment vertical="top"/>
    </xf>
    <xf numFmtId="166" fontId="0" fillId="2" borderId="0" pivotButton="0" quotePrefix="0" xfId="0"/>
    <xf numFmtId="9" fontId="0" fillId="2" borderId="0" pivotButton="0" quotePrefix="0" xfId="0"/>
    <xf numFmtId="0" fontId="2" fillId="0" borderId="0" pivotButton="0" quotePrefix="0" xfId="0"/>
    <xf numFmtId="3" fontId="0" fillId="0" borderId="0" pivotButton="0" quotePrefix="0" xfId="0"/>
    <xf numFmtId="164" fontId="0" fillId="0" borderId="0" pivotButton="0" quotePrefix="0" xfId="0"/>
    <xf numFmtId="165" fontId="0" fillId="0" borderId="0" pivotButton="0" quotePrefix="0" xfId="0"/>
    <xf numFmtId="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30"/>
  <sheetViews>
    <sheetView tabSelected="1" workbookViewId="0">
      <selection activeCell="A1" sqref="A1"/>
    </sheetView>
  </sheetViews>
  <sheetFormatPr baseColWidth="8" defaultRowHeight="15"/>
  <cols>
    <col width="50" customWidth="1" min="1" max="1"/>
    <col width="14" customWidth="1" min="2" max="2"/>
    <col width="16" customWidth="1" min="3" max="3"/>
  </cols>
  <sheetData>
    <row r="1">
      <c r="A1" s="1" t="inlineStr">
        <is>
          <t>Quilt pricing: Bluegrass Bend Quilts, a queen quilt</t>
        </is>
      </c>
    </row>
    <row r="2"/>
    <row r="3">
      <c r="A3" t="inlineStr">
        <is>
          <t>Width, inches</t>
        </is>
      </c>
      <c r="B3" s="2" t="n">
        <v>90</v>
      </c>
    </row>
    <row r="4">
      <c r="A4" t="inlineStr">
        <is>
          <t>Length, inches</t>
        </is>
      </c>
      <c r="B4" s="2" t="n">
        <v>95</v>
      </c>
    </row>
    <row r="5">
      <c r="A5" t="inlineStr">
        <is>
          <t>Fabric for the top</t>
        </is>
      </c>
      <c r="B5" s="3" t="n">
        <v>108</v>
      </c>
    </row>
    <row r="6">
      <c r="A6" t="inlineStr">
        <is>
          <t>Backing</t>
        </is>
      </c>
      <c r="B6" s="3" t="n">
        <v>66</v>
      </c>
    </row>
    <row r="7">
      <c r="A7" t="inlineStr">
        <is>
          <t>Batting</t>
        </is>
      </c>
      <c r="B7" s="3" t="n">
        <v>35</v>
      </c>
    </row>
    <row r="8">
      <c r="A8" t="inlineStr">
        <is>
          <t>Binding fabric</t>
        </is>
      </c>
      <c r="B8" s="3" t="n">
        <v>12</v>
      </c>
    </row>
    <row r="9">
      <c r="A9" t="inlineStr">
        <is>
          <t>Thread</t>
        </is>
      </c>
      <c r="B9" s="3" t="n">
        <v>10</v>
      </c>
    </row>
    <row r="10" ht="30" customHeight="1">
      <c r="A10" s="4" t="inlineStr">
        <is>
          <t>Longarm quilting, a square inch (0 if you quilt it yourself)</t>
        </is>
      </c>
      <c r="B10" s="5" t="n">
        <v>0.02</v>
      </c>
    </row>
    <row r="11">
      <c r="A11" t="inlineStr">
        <is>
          <t>Your hours: cutting, piecing, quilting, binding</t>
        </is>
      </c>
      <c r="B11" s="6" t="n">
        <v>40</v>
      </c>
    </row>
    <row r="12">
      <c r="A12" t="inlineStr">
        <is>
          <t>Your time, an hour</t>
        </is>
      </c>
      <c r="B12" s="3" t="n">
        <v>20</v>
      </c>
    </row>
    <row r="13">
      <c r="A13" t="inlineStr">
        <is>
          <t>Overhead: machine wear, power, a share of the room</t>
        </is>
      </c>
      <c r="B13" s="3" t="n">
        <v>25</v>
      </c>
    </row>
    <row r="14">
      <c r="A14" t="inlineStr">
        <is>
          <t>Margin you want</t>
        </is>
      </c>
      <c r="B14" s="7" t="n">
        <v>0.2</v>
      </c>
    </row>
    <row r="15">
      <c r="A15" t="inlineStr">
        <is>
          <t>To compare: a price per square inch</t>
        </is>
      </c>
      <c r="B15" s="3" t="n">
        <v>0.1</v>
      </c>
    </row>
    <row r="16">
      <c r="A16" t="inlineStr">
        <is>
          <t>To compare: materials times</t>
        </is>
      </c>
      <c r="B16" s="6" t="n">
        <v>3</v>
      </c>
    </row>
    <row r="17"/>
    <row r="18">
      <c r="A18" s="8" t="inlineStr">
        <is>
          <t>Worked out</t>
        </is>
      </c>
    </row>
    <row r="19">
      <c r="A19" t="inlineStr">
        <is>
          <t>Square inches</t>
        </is>
      </c>
      <c r="B19" s="9">
        <f>B3*B4</f>
        <v>8550</v>
      </c>
    </row>
    <row r="20">
      <c r="A20" t="inlineStr">
        <is>
          <t>Materials</t>
        </is>
      </c>
      <c r="B20" s="10">
        <f>SUM(B5:B9)</f>
        <v>231</v>
      </c>
    </row>
    <row r="21">
      <c r="A21" t="inlineStr">
        <is>
          <t>Quilting service</t>
        </is>
      </c>
      <c r="B21" s="10">
        <f>B10*B19</f>
        <v>171</v>
      </c>
    </row>
    <row r="22">
      <c r="A22" t="inlineStr">
        <is>
          <t>Your time</t>
        </is>
      </c>
      <c r="B22" s="10">
        <f>B11*B12</f>
        <v>800</v>
      </c>
    </row>
    <row r="23">
      <c r="A23" t="inlineStr">
        <is>
          <t>Full cost</t>
        </is>
      </c>
      <c r="B23" s="10">
        <f>B20+B21+B22+B13</f>
        <v>1227</v>
      </c>
    </row>
    <row r="24">
      <c r="A24" t="inlineStr">
        <is>
          <t>Price at your margin</t>
        </is>
      </c>
      <c r="B24" s="10">
        <f>B23/(1-B14)</f>
        <v>1533.75</v>
      </c>
    </row>
    <row r="25">
      <c r="A25" t="inlineStr">
        <is>
          <t>Price per square inch</t>
        </is>
      </c>
      <c r="B25" s="11">
        <f>B24/B19</f>
        <v>0.179385964912281</v>
      </c>
    </row>
    <row r="26"/>
    <row r="27">
      <c r="A27" s="8" t="inlineStr">
        <is>
          <t>Pricing method</t>
        </is>
      </c>
      <c r="B27" s="8" t="inlineStr">
        <is>
          <t>Price</t>
        </is>
      </c>
      <c r="C27" s="8" t="inlineStr">
        <is>
          <t>Pays you an hour</t>
        </is>
      </c>
    </row>
    <row r="28">
      <c r="A28" t="inlineStr">
        <is>
          <t>Materials times the number above</t>
        </is>
      </c>
      <c r="B28" s="10">
        <f>B20*B16</f>
        <v>693</v>
      </c>
      <c r="C28" s="10">
        <f>IF(B11=0,"",(B28-B20-B21-B13)/B11)</f>
        <v>6.65</v>
      </c>
    </row>
    <row r="29">
      <c r="A29" t="inlineStr">
        <is>
          <t>The price per square inch above</t>
        </is>
      </c>
      <c r="B29" s="10">
        <f>B19*B15</f>
        <v>855</v>
      </c>
      <c r="C29" s="10">
        <f>IF(B11=0,"",(B29-B20-B21-B13)/B11)</f>
        <v>10.7</v>
      </c>
    </row>
    <row r="30">
      <c r="A30" t="inlineStr">
        <is>
          <t>Full cost and your margin</t>
        </is>
      </c>
      <c r="B30" s="10">
        <f>B24</f>
        <v>1533.75</v>
      </c>
      <c r="C30" s="10">
        <f>IF(B11=0,"",(B30-B20-B21-B13)/B11)</f>
        <v>27.66875</v>
      </c>
    </row>
  </sheetData>
  <printOptions gridLines="1"/>
  <pageMargins left="0.75" right="0.75" top="1" bottom="1" header="0.5" footer="0.5"/>
  <pageSetup orientation="portrait" fitToHeight="0" fitToWidth="1"/>
</worksheet>
</file>

<file path=xl/worksheets/sheet2.xml><?xml version="1.0" encoding="utf-8"?>
<worksheet xmlns="http://schemas.openxmlformats.org/spreadsheetml/2006/main">
  <sheetPr>
    <outlinePr summaryBelow="1" summaryRight="1"/>
    <pageSetUpPr/>
  </sheetPr>
  <dimension ref="A1:B9"/>
  <sheetViews>
    <sheetView tabSelected="0" workbookViewId="0">
      <selection activeCell="A1" sqref="A1"/>
    </sheetView>
  </sheetViews>
  <sheetFormatPr baseColWidth="8" defaultRowHeight="15"/>
  <cols>
    <col width="110" customWidth="1" min="1" max="1"/>
  </cols>
  <sheetData>
    <row r="1" ht="22" customHeight="1">
      <c r="A1" s="12" t="inlineStr">
        <is>
          <t>Quilt pricing calculator</t>
        </is>
      </c>
    </row>
    <row r="2" ht="15" customHeight="1">
      <c r="A2" s="4" t="inlineStr">
        <is>
          <t>From the article: https://www.tarostack.com/articles/how-to-price-quilts</t>
        </is>
      </c>
    </row>
    <row r="3" ht="15" customHeight="1">
      <c r="A3" s="4" t="inlineStr"/>
    </row>
    <row r="4" ht="60" customHeight="1">
      <c r="A4" s="4" t="inlineStr">
        <is>
          <t>Calculator: type your own quilt in the shaded cells: its size, what the top fabric, backing, batting, binding and thread cost, the longarm quilting rate if you send it out, your hours, what your time is worth, overhead and the margin you want. It works out the full cost, the price at your margin and the price per square inch.</t>
        </is>
      </c>
    </row>
    <row r="5" ht="45" customHeight="1">
      <c r="A5" s="4" t="inlineStr">
        <is>
          <t>Pricing methods: it also works out what two common rules of thumb, materials times three and a price per square inch, would charge, and what each of the three prices pays you for an hour of your work.</t>
        </is>
      </c>
    </row>
    <row r="6" ht="30" customHeight="1">
      <c r="A6" s="4" t="inlineStr">
        <is>
          <t>The example is a queen quilt from a made-up quilter. Use your own fabric receipts and hours before you trust the numbers.</t>
        </is>
      </c>
    </row>
    <row r="7" ht="15" customHeight="1">
      <c r="A7" s="4" t="inlineStr"/>
    </row>
    <row r="8" ht="15" customHeight="1">
      <c r="A8" s="4" t="inlineStr">
        <is>
          <t>Works in Excel (2010 and later), Google Sheets, LibreOffice and Numbers. No macros.</t>
        </is>
      </c>
    </row>
    <row r="9" ht="30" customHeight="1">
      <c r="A9" s="4"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