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$#,##0.00"/>
    <numFmt numFmtId="166" formatCode="$#,##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164" fontId="0" fillId="2" borderId="0" pivotButton="0" quotePrefix="0" xfId="0"/>
    <xf numFmtId="165" fontId="0" fillId="2" borderId="0" pivotButton="0" quotePrefix="0" xfId="0"/>
    <xf numFmtId="9" fontId="0" fillId="2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5" fontId="0" fillId="0" borderId="0" pivotButton="0" quotePrefix="0" xfId="0"/>
    <xf numFmtId="166" fontId="0" fillId="0" borderId="0" applyAlignment="1" pivotButton="0" quotePrefix="0" xfId="0">
      <alignment vertical="top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tabSelected="1" workbookViewId="0">
      <selection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1" t="inlineStr">
        <is>
          <t>Painting pricing: Cape Henlopen Studio, a 16 x 20 framed acrylic</t>
        </is>
      </c>
    </row>
    <row r="2"/>
    <row r="3">
      <c r="A3" t="inlineStr">
        <is>
          <t>Width, inches</t>
        </is>
      </c>
      <c r="B3" s="2" t="n">
        <v>16</v>
      </c>
    </row>
    <row r="4">
      <c r="A4" t="inlineStr">
        <is>
          <t>Height, inches</t>
        </is>
      </c>
      <c r="B4" s="2" t="n">
        <v>20</v>
      </c>
    </row>
    <row r="5">
      <c r="A5" t="inlineStr">
        <is>
          <t>Your rate, a square inch</t>
        </is>
      </c>
      <c r="B5" s="3" t="n">
        <v>1.5</v>
      </c>
    </row>
    <row r="6">
      <c r="A6" t="inlineStr">
        <is>
          <t>Canvas or panel, paint, varnish, hanging hardware</t>
        </is>
      </c>
      <c r="B6" s="3" t="n">
        <v>45</v>
      </c>
    </row>
    <row r="7">
      <c r="A7" t="inlineStr">
        <is>
          <t>Frame</t>
        </is>
      </c>
      <c r="B7" s="3" t="n">
        <v>60</v>
      </c>
    </row>
    <row r="8">
      <c r="A8" t="inlineStr">
        <is>
          <t>Hours to paint and finish</t>
        </is>
      </c>
      <c r="B8" s="2" t="n">
        <v>12</v>
      </c>
    </row>
    <row r="9">
      <c r="A9" t="inlineStr">
        <is>
          <t>Your time, an hour</t>
        </is>
      </c>
      <c r="B9" s="3" t="n">
        <v>20</v>
      </c>
    </row>
    <row r="10">
      <c r="A10" t="inlineStr">
        <is>
          <t>Gallery commission</t>
        </is>
      </c>
      <c r="B10" s="4" t="n">
        <v>0.5</v>
      </c>
    </row>
    <row r="11">
      <c r="A11" t="inlineStr">
        <is>
          <t>Card fees when you sell it yourself</t>
        </is>
      </c>
      <c r="B11" s="4" t="n">
        <v>0.03</v>
      </c>
    </row>
    <row r="12"/>
    <row r="13">
      <c r="A13" s="5" t="inlineStr">
        <is>
          <t>Worked out</t>
        </is>
      </c>
    </row>
    <row r="14">
      <c r="A14" s="6" t="inlineStr">
        <is>
          <t>Square inches</t>
        </is>
      </c>
      <c r="B14" s="7">
        <f>B3*B4</f>
        <v>320</v>
      </c>
    </row>
    <row r="15">
      <c r="A15" s="6" t="inlineStr">
        <is>
          <t>Price by the square inch, rounded up to $10</t>
        </is>
      </c>
      <c r="B15" s="8">
        <f>ROUNDUP(B14*B5/10,0)*10</f>
        <v>480</v>
      </c>
    </row>
    <row r="16">
      <c r="A16" s="6" t="inlineStr">
        <is>
          <t>Cost: materials, frame and your hours</t>
        </is>
      </c>
      <c r="B16" s="9">
        <f>B6+B7+B8*B9</f>
        <v>345</v>
      </c>
    </row>
    <row r="17">
      <c r="A17" s="6" t="inlineStr">
        <is>
          <t>Left when you sell it yourself</t>
        </is>
      </c>
      <c r="B17" s="9">
        <f>B15-B16-B15*B11</f>
        <v>120.6</v>
      </c>
    </row>
    <row r="18">
      <c r="A18" s="6" t="inlineStr">
        <is>
          <t>Left when a gallery sells it</t>
        </is>
      </c>
      <c r="B18" s="9">
        <f>B15*(1-B10)-B16</f>
        <v>-105</v>
      </c>
    </row>
    <row r="19" ht="30" customHeight="1">
      <c r="A19" s="6" t="inlineStr">
        <is>
          <t>Lowest price that covers the cost through a gallery, rounded up to $10</t>
        </is>
      </c>
      <c r="B19" s="10">
        <f>ROUNDUP(B16/(1-B10)/10,0)*10</f>
        <v>690</v>
      </c>
    </row>
    <row r="20">
      <c r="A20" s="6" t="inlineStr">
        <is>
          <t>Price to use: the higher of the two</t>
        </is>
      </c>
      <c r="B20" s="8">
        <f>MAX(B15,B19)</f>
        <v>690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Painting pricing calculator</t>
        </is>
      </c>
    </row>
    <row r="2" ht="15" customHeight="1">
      <c r="A2" s="6" t="inlineStr">
        <is>
          <t>From the article: https://www.tarostack.com/articles/how-to-price-paintings</t>
        </is>
      </c>
    </row>
    <row r="3" ht="15" customHeight="1">
      <c r="A3" s="6" t="inlineStr"/>
    </row>
    <row r="4" ht="75" customHeight="1">
      <c r="A4" s="6" t="inlineStr">
        <is>
          <t>Calculator: type the painting's size, your rate a square inch, what the canvas, paint and hardware cost, the frame, the hours, your hourly rate, the gallery's commission and your card fees. It works out the square-inch price, the cost underneath it, what's left selling it yourself and through a gallery, the lowest price that still covers the cost after the gallery's share, and the higher of the two prices.</t>
        </is>
      </c>
    </row>
    <row r="5" ht="30" customHeight="1">
      <c r="A5" s="6" t="inlineStr">
        <is>
          <t>The example is a framed 16 x 20 acrylic from a made-up studio. Keep the same retail price wherever the painting is sold.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