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"/>
    <numFmt numFmtId="166" formatCode="0.0%"/>
    <numFmt numFmtId="167" formatCode="$#,##0.0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9" fontId="0" fillId="2" borderId="0" pivotButton="0" quotePrefix="0" xfId="0"/>
    <xf numFmtId="1" fontId="0" fillId="2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2" fillId="0" borderId="0" pivotButton="0" quotePrefix="0" xfId="0"/>
    <xf numFmtId="2" fontId="0" fillId="0" borderId="0" pivotButton="0" quotePrefix="0" xfId="0"/>
    <xf numFmtId="1" fontId="0" fillId="0" borderId="0" pivotButton="0" quotePrefix="0" xfId="0"/>
    <xf numFmtId="167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9"/>
  <sheetViews>
    <sheetView tabSelected="1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>
      <c r="A1" s="1" t="inlineStr">
        <is>
          <t>Jerky pricing: Cedar Hollow Jerky, original beef jerky</t>
        </is>
      </c>
    </row>
    <row r="2"/>
    <row r="3">
      <c r="A3" t="inlineStr">
        <is>
          <t>Raw beef, price a pound</t>
        </is>
      </c>
      <c r="B3" s="2" t="n">
        <v>5.5</v>
      </c>
    </row>
    <row r="4">
      <c r="A4" t="inlineStr">
        <is>
          <t>Trimmed off: fat and sinew</t>
        </is>
      </c>
      <c r="B4" s="3" t="n">
        <v>0.1</v>
      </c>
    </row>
    <row r="5">
      <c r="A5" t="inlineStr">
        <is>
          <t>Marinade, per pound of raw meat</t>
        </is>
      </c>
      <c r="B5" s="2" t="n">
        <v>0.4</v>
      </c>
    </row>
    <row r="6">
      <c r="A6" t="inlineStr">
        <is>
          <t>Dried weight, a share of the trimmed raw weight</t>
        </is>
      </c>
      <c r="B6" s="3" t="n">
        <v>0.45</v>
      </c>
    </row>
    <row r="7">
      <c r="A7" t="inlineStr">
        <is>
          <t>Raw meat in a batch, pounds</t>
        </is>
      </c>
      <c r="B7" s="4" t="n">
        <v>40</v>
      </c>
    </row>
    <row r="8">
      <c r="A8" t="inlineStr">
        <is>
          <t>Bag size, ounces</t>
        </is>
      </c>
      <c r="B8" s="5" t="n">
        <v>3</v>
      </c>
    </row>
    <row r="9">
      <c r="A9" t="inlineStr">
        <is>
          <t>Bag and label</t>
        </is>
      </c>
      <c r="B9" s="2" t="n">
        <v>0.35</v>
      </c>
    </row>
    <row r="10">
      <c r="A10" t="inlineStr">
        <is>
          <t>Hands-on hours for the batch</t>
        </is>
      </c>
      <c r="B10" s="5" t="n">
        <v>6</v>
      </c>
    </row>
    <row r="11">
      <c r="A11" t="inlineStr">
        <is>
          <t>Your time, an hour</t>
        </is>
      </c>
      <c r="B11" s="2" t="n">
        <v>20</v>
      </c>
    </row>
    <row r="12">
      <c r="A12" t="inlineStr">
        <is>
          <t>Inspected kitchen or co-packer, per finished pound</t>
        </is>
      </c>
      <c r="B12" s="2" t="n">
        <v>4</v>
      </c>
    </row>
    <row r="13">
      <c r="A13" t="inlineStr">
        <is>
          <t>Card fees</t>
        </is>
      </c>
      <c r="B13" s="6" t="n">
        <v>0.03</v>
      </c>
    </row>
    <row r="14">
      <c r="A14" t="inlineStr">
        <is>
          <t>Margin you want after fees</t>
        </is>
      </c>
      <c r="B14" s="3" t="n">
        <v>0.45</v>
      </c>
    </row>
    <row r="15">
      <c r="A15" t="inlineStr">
        <is>
          <t>Wholesale price a bag</t>
        </is>
      </c>
      <c r="B15" s="2" t="n">
        <v>6.5</v>
      </c>
    </row>
    <row r="16">
      <c r="A16" t="inlineStr">
        <is>
          <t>Case share on a wholesale bag</t>
        </is>
      </c>
      <c r="B16" s="2" t="n">
        <v>0.1</v>
      </c>
    </row>
    <row r="17"/>
    <row r="18">
      <c r="A18" s="7" t="inlineStr">
        <is>
          <t>Worked out</t>
        </is>
      </c>
    </row>
    <row r="19">
      <c r="A19" t="inlineStr">
        <is>
          <t>Dried jerky from the batch, pounds</t>
        </is>
      </c>
      <c r="B19" s="8">
        <f>B7*(1-B4)*B6</f>
        <v>16.2</v>
      </c>
    </row>
    <row r="20">
      <c r="A20" t="inlineStr">
        <is>
          <t>Bags from the batch</t>
        </is>
      </c>
      <c r="B20" s="9">
        <f>ROUNDDOWN(B19*16/B8,0)</f>
        <v>86</v>
      </c>
    </row>
    <row r="21">
      <c r="A21" t="inlineStr">
        <is>
          <t>Meat and marinade, an ounce of jerky</t>
        </is>
      </c>
      <c r="B21" s="10">
        <f>B7*(B3+B5)/(B19*16)</f>
        <v>0.910493827160494</v>
      </c>
    </row>
    <row r="22">
      <c r="A22" t="inlineStr">
        <is>
          <t>Meat and marinade, a bag</t>
        </is>
      </c>
      <c r="B22" s="11">
        <f>B21*B8</f>
        <v>2.73148148148148</v>
      </c>
    </row>
    <row r="23">
      <c r="A23" t="inlineStr">
        <is>
          <t>Labor, a bag</t>
        </is>
      </c>
      <c r="B23" s="11">
        <f>B10*B11/B20</f>
        <v>1.3953488372093</v>
      </c>
    </row>
    <row r="24">
      <c r="A24" t="inlineStr">
        <is>
          <t>Kitchen or co-packer, a bag</t>
        </is>
      </c>
      <c r="B24" s="11">
        <f>B12*B8/16</f>
        <v>0.75</v>
      </c>
    </row>
    <row r="25">
      <c r="A25" t="inlineStr">
        <is>
          <t>Cost of a bag before fees</t>
        </is>
      </c>
      <c r="B25" s="11">
        <f>B22+B9+B23+B24</f>
        <v>5.22683031869078</v>
      </c>
    </row>
    <row r="26">
      <c r="A26" t="inlineStr">
        <is>
          <t>Price for your margin after fees</t>
        </is>
      </c>
      <c r="B26" s="11">
        <f>B25/(1-B14-B13)</f>
        <v>10.051596766713</v>
      </c>
    </row>
    <row r="27">
      <c r="A27" t="inlineStr">
        <is>
          <t>Price, rounded up to 50 cents</t>
        </is>
      </c>
      <c r="B27" s="11">
        <f>ROUNDUP(B26*2,0)/2</f>
        <v>10.5</v>
      </c>
    </row>
    <row r="28">
      <c r="A28" t="inlineStr">
        <is>
          <t>Price a pound</t>
        </is>
      </c>
      <c r="B28" s="11">
        <f>B27*16/B8</f>
        <v>56</v>
      </c>
    </row>
    <row r="29">
      <c r="A29" t="inlineStr">
        <is>
          <t>Wholesale: left on a bag</t>
        </is>
      </c>
      <c r="B29" s="11">
        <f>B15-B25-B16</f>
        <v>1.17316968130922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Jerky pricing calculator</t>
        </is>
      </c>
    </row>
    <row r="2" ht="15" customHeight="1">
      <c r="A2" s="13" t="inlineStr">
        <is>
          <t>From the article: https://www.tarostack.com/articles/how-to-price-homemade-jerky</t>
        </is>
      </c>
    </row>
    <row r="3" ht="15" customHeight="1">
      <c r="A3" s="13" t="inlineStr"/>
    </row>
    <row r="4" ht="90" customHeight="1">
      <c r="A4" s="13" t="inlineStr">
        <is>
          <t>Calculator: type your own batch in the shaded cells: what raw meat costs a pound, how much you trim off, marinade per pound, how much of the trimmed weight is left after drying, the batch size, the bag size and what a bag and label cost, your hands-on hours and rate, what the inspected kitchen or co-packer charges per finished pound, card fees, the margin you want, and a wholesale price. It works out the dried weight, the bags, the cost of an ounce and a bag, the retail price rounded up to 50 cents, the price a pound, and what the wholesale price leaves.</t>
        </is>
      </c>
    </row>
    <row r="5" ht="30" customHeight="1">
      <c r="A5" s="13" t="inlineStr">
        <is>
          <t>The example is an original beef jerky from a made-up maker. Weigh your own batches before and after drying before you trust the numbers.</t>
        </is>
      </c>
    </row>
    <row r="6" ht="15" customHeight="1">
      <c r="A6" s="13" t="inlineStr"/>
    </row>
    <row r="7" ht="15" customHeight="1">
      <c r="A7" s="13" t="inlineStr">
        <is>
          <t>Works in Excel (2010 and later), Google Sheets, LibreOffice and Numbers. No macros.</t>
        </is>
      </c>
    </row>
    <row r="8" ht="30" customHeight="1">
      <c r="A8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