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" fontId="0" fillId="2" borderId="0" applyAlignment="1" pivotButton="0" quotePrefix="0" xfId="0">
      <alignment vertical="top"/>
    </xf>
    <xf numFmtId="9" fontId="0" fillId="2" borderId="0" pivotButton="0" quotePrefix="0" xfId="0"/>
    <xf numFmtId="0" fontId="2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tabSelected="1" workbookViewId="0">
      <selection activeCell="A1" sqref="A1"/>
    </sheetView>
  </sheetViews>
  <sheetFormatPr baseColWidth="8" defaultRowHeight="15"/>
  <cols>
    <col width="48" customWidth="1" min="1" max="1"/>
    <col width="14" customWidth="1" min="2" max="2"/>
  </cols>
  <sheetData>
    <row r="1">
      <c r="A1" s="1" t="inlineStr">
        <is>
          <t>Brownie pricing: Lakeshore Brownie Co., fudge brownies, 9 by 13 pan</t>
        </is>
      </c>
    </row>
    <row r="2"/>
    <row r="3">
      <c r="A3" t="inlineStr">
        <is>
          <t>Ingredients, a pan</t>
        </is>
      </c>
      <c r="B3" s="2" t="n">
        <v>6.5</v>
      </c>
    </row>
    <row r="4">
      <c r="A4" t="inlineStr">
        <is>
          <t>Brownies cut from a pan</t>
        </is>
      </c>
      <c r="B4" s="3" t="n">
        <v>12</v>
      </c>
    </row>
    <row r="5">
      <c r="A5" t="inlineStr">
        <is>
          <t>Pans baked at once</t>
        </is>
      </c>
      <c r="B5" s="3" t="n">
        <v>2</v>
      </c>
    </row>
    <row r="6" ht="30" customHeight="1">
      <c r="A6" s="4" t="inlineStr">
        <is>
          <t>Minutes to mix, bake, cut and clean up, the whole bake</t>
        </is>
      </c>
      <c r="B6" s="5" t="n">
        <v>45</v>
      </c>
    </row>
    <row r="7">
      <c r="A7" t="inlineStr">
        <is>
          <t>Seconds to wrap each brownie</t>
        </is>
      </c>
      <c r="B7" s="3" t="n">
        <v>30</v>
      </c>
    </row>
    <row r="8">
      <c r="A8" t="inlineStr">
        <is>
          <t>Bag and sticker, each</t>
        </is>
      </c>
      <c r="B8" s="2" t="n">
        <v>0.15</v>
      </c>
    </row>
    <row r="9">
      <c r="A9" t="inlineStr">
        <is>
          <t>Your time, an hour</t>
        </is>
      </c>
      <c r="B9" s="2" t="n">
        <v>20</v>
      </c>
    </row>
    <row r="10">
      <c r="A10" t="inlineStr">
        <is>
          <t>Overhead a pan (oven, power, rent share)</t>
        </is>
      </c>
      <c r="B10" s="2" t="n">
        <v>2.4</v>
      </c>
    </row>
    <row r="11">
      <c r="A11" t="inlineStr">
        <is>
          <t>Target margin</t>
        </is>
      </c>
      <c r="B11" s="6" t="n">
        <v>0.55</v>
      </c>
    </row>
    <row r="12">
      <c r="A12" t="inlineStr">
        <is>
          <t>Wholesale price to a café, each</t>
        </is>
      </c>
      <c r="B12" s="2" t="n">
        <v>2.5</v>
      </c>
    </row>
    <row r="13"/>
    <row r="14">
      <c r="A14" s="7" t="inlineStr">
        <is>
          <t>Worked out</t>
        </is>
      </c>
    </row>
    <row r="15">
      <c r="A15" t="inlineStr">
        <is>
          <t>Brownies in the bake</t>
        </is>
      </c>
      <c r="B15" s="8">
        <f>B4*B5</f>
        <v>24</v>
      </c>
    </row>
    <row r="16">
      <c r="A16" t="inlineStr">
        <is>
          <t>Ingredients per brownie</t>
        </is>
      </c>
      <c r="B16" s="9">
        <f>B3/B4</f>
        <v>0.541666666666667</v>
      </c>
    </row>
    <row r="17">
      <c r="A17" t="inlineStr">
        <is>
          <t>Time per brownie</t>
        </is>
      </c>
      <c r="B17" s="9">
        <f>(B6+B7/60*B15)/60*B9/B15</f>
        <v>0.791666666666667</v>
      </c>
    </row>
    <row r="18">
      <c r="A18" t="inlineStr">
        <is>
          <t>Overhead per brownie</t>
        </is>
      </c>
      <c r="B18" s="9">
        <f>B10/B4</f>
        <v>0.2</v>
      </c>
    </row>
    <row r="19">
      <c r="A19" t="inlineStr">
        <is>
          <t>Full cost per brownie</t>
        </is>
      </c>
      <c r="B19" s="9">
        <f>B16+B17+B18+B8</f>
        <v>1.68333333333333</v>
      </c>
    </row>
    <row r="20">
      <c r="A20" t="inlineStr">
        <is>
          <t>Price at the target margin</t>
        </is>
      </c>
      <c r="B20" s="9">
        <f>B19/(1-B11)</f>
        <v>3.74074074074074</v>
      </c>
    </row>
    <row r="21">
      <c r="A21" t="inlineStr">
        <is>
          <t>Price, rounded up to a quarter</t>
        </is>
      </c>
      <c r="B21" s="9">
        <f>ROUNDUP(B20*4,0)/4</f>
        <v>3.75</v>
      </c>
    </row>
    <row r="22">
      <c r="A22" t="inlineStr">
        <is>
          <t>A dozen</t>
        </is>
      </c>
      <c r="B22" s="9">
        <f>B21*12</f>
        <v>45</v>
      </c>
    </row>
    <row r="23">
      <c r="A23" t="inlineStr">
        <is>
          <t>Margin at the rounded price</t>
        </is>
      </c>
      <c r="B23" s="10">
        <f>(B21-B19)/B21</f>
        <v>0.551111111111111</v>
      </c>
    </row>
    <row r="24">
      <c r="A24" t="inlineStr">
        <is>
          <t>Wholesale: left per brownie</t>
        </is>
      </c>
      <c r="B24" s="9">
        <f>B12-B19</f>
        <v>0.816666666666667</v>
      </c>
    </row>
    <row r="25">
      <c r="A25" t="inlineStr">
        <is>
          <t>Wholesale margin</t>
        </is>
      </c>
      <c r="B25" s="10">
        <f>IF(B12=0,"",(B12-B19)/B12)</f>
        <v>0.326666666666667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Brownie pricing calculator</t>
        </is>
      </c>
    </row>
    <row r="2" ht="15" customHeight="1">
      <c r="A2" s="4" t="inlineStr">
        <is>
          <t>From the article: https://www.tarostack.com/articles/how-to-price-homemade-brownies</t>
        </is>
      </c>
    </row>
    <row r="3" ht="15" customHeight="1">
      <c r="A3" s="4" t="inlineStr"/>
    </row>
    <row r="4" ht="90" customHeight="1">
      <c r="A4" s="4" t="inlineStr">
        <is>
          <t>Calculator: type your own bake in the shaded cells: what a pan's ingredients cost, how many brownies you cut from it, how many pans you bake at once, your hands-on minutes for the whole bake, the seconds it takes to wrap each one, the bag and sticker, what your time is worth, overhead a pan, the margin you want, and a café's wholesale price. It works out the full cost of one brownie, the price at your margin rounded up to the next quarter, a dozen's price, and what the wholesale price leaves.</t>
        </is>
      </c>
    </row>
    <row r="5" ht="30" customHeight="1">
      <c r="A5" s="4" t="inlineStr">
        <is>
          <t>The example is a fudge brownie from a made-up bakery. Weigh and time your own bake before you trust the numbers.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