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me" sheetId="2" state="visible" r:id="rId2"/>
  </sheets>
  <definedNames>
    <definedName name="_xlnm.Print_Titles" localSheetId="0">'Calculator'!$1:$1</definedName>
  </definedNames>
  <calcPr calcId="124519" fullCalcOnLoad="1"/>
</workbook>
</file>

<file path=xl/styles.xml><?xml version="1.0" encoding="utf-8"?>
<styleSheet xmlns="http://schemas.openxmlformats.org/spreadsheetml/2006/main">
  <numFmts count="5">
    <numFmt numFmtId="164" formatCode="$#,##0.00"/>
    <numFmt numFmtId="165" formatCode="0.0"/>
    <numFmt numFmtId="166" formatCode="$#,##0"/>
    <numFmt numFmtId="167" formatCode="$#,##0.000"/>
    <numFmt numFmtId="168" formatCode="0.0%"/>
  </numFmts>
  <fonts count="4">
    <font>
      <name val="Calibri"/>
      <family val="2"/>
      <color theme="1"/>
      <sz val="11"/>
      <scheme val="minor"/>
    </font>
    <font>
      <b val="1"/>
      <sz val="13"/>
    </font>
    <font>
      <b val="1"/>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164" fontId="0" fillId="2" borderId="0" pivotButton="0" quotePrefix="0" xfId="0"/>
    <xf numFmtId="1" fontId="0" fillId="2" borderId="0" pivotButton="0" quotePrefix="0" xfId="0"/>
    <xf numFmtId="165" fontId="0" fillId="2" borderId="0" pivotButton="0" quotePrefix="0" xfId="0"/>
    <xf numFmtId="166" fontId="0" fillId="2" borderId="0" pivotButton="0" quotePrefix="0" xfId="0"/>
    <xf numFmtId="3" fontId="0" fillId="2" borderId="0" pivotButton="0" quotePrefix="0" xfId="0"/>
    <xf numFmtId="0" fontId="0" fillId="0" borderId="0" applyAlignment="1" pivotButton="0" quotePrefix="0" xfId="0">
      <alignment vertical="top" wrapText="1"/>
    </xf>
    <xf numFmtId="9" fontId="0" fillId="2" borderId="0" applyAlignment="1" pivotButton="0" quotePrefix="0" xfId="0">
      <alignment vertical="top"/>
    </xf>
    <xf numFmtId="9" fontId="0" fillId="2" borderId="0" pivotButton="0" quotePrefix="0" xfId="0"/>
    <xf numFmtId="0" fontId="2" fillId="0" borderId="0" pivotButton="0" quotePrefix="0" xfId="0"/>
    <xf numFmtId="167" fontId="0" fillId="0" borderId="0" pivotButton="0" quotePrefix="0" xfId="0"/>
    <xf numFmtId="164" fontId="0" fillId="0" borderId="0" pivotButton="0" quotePrefix="0" xfId="0"/>
    <xf numFmtId="168" fontId="0"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33"/>
  <sheetViews>
    <sheetView tabSelected="1" workbookViewId="0">
      <selection activeCell="A1" sqref="A1"/>
    </sheetView>
  </sheetViews>
  <sheetFormatPr baseColWidth="8" defaultRowHeight="15"/>
  <cols>
    <col width="50" customWidth="1" min="1" max="1"/>
    <col width="14" customWidth="1" min="2" max="2"/>
  </cols>
  <sheetData>
    <row r="1">
      <c r="A1" s="1" t="inlineStr">
        <is>
          <t>3D print pricing: Snake River Print Lab, a planter</t>
        </is>
      </c>
    </row>
    <row r="2"/>
    <row r="3">
      <c r="A3" t="inlineStr">
        <is>
          <t>Filament, price a kilo</t>
        </is>
      </c>
      <c r="B3" s="2" t="n">
        <v>20</v>
      </c>
    </row>
    <row r="4">
      <c r="A4" t="inlineStr">
        <is>
          <t>Filament in the print, grams (supports included)</t>
        </is>
      </c>
      <c r="B4" s="3" t="n">
        <v>120</v>
      </c>
    </row>
    <row r="5">
      <c r="A5" t="inlineStr">
        <is>
          <t>Print time, hours</t>
        </is>
      </c>
      <c r="B5" s="4" t="n">
        <v>6</v>
      </c>
    </row>
    <row r="6">
      <c r="A6" t="inlineStr">
        <is>
          <t>Printer price</t>
        </is>
      </c>
      <c r="B6" s="5" t="n">
        <v>600</v>
      </c>
    </row>
    <row r="7">
      <c r="A7" t="inlineStr">
        <is>
          <t>Printer life, hours</t>
        </is>
      </c>
      <c r="B7" s="6" t="n">
        <v>3000</v>
      </c>
    </row>
    <row r="8">
      <c r="A8" t="inlineStr">
        <is>
          <t>Maintenance and parts, a year</t>
        </is>
      </c>
      <c r="B8" s="5" t="n">
        <v>100</v>
      </c>
    </row>
    <row r="9">
      <c r="A9" t="inlineStr">
        <is>
          <t>Hours printed a year</t>
        </is>
      </c>
      <c r="B9" s="6" t="n">
        <v>1000</v>
      </c>
    </row>
    <row r="10">
      <c r="A10" t="inlineStr">
        <is>
          <t>Printer power, watts</t>
        </is>
      </c>
      <c r="B10" s="3" t="n">
        <v>120</v>
      </c>
    </row>
    <row r="11">
      <c r="A11" t="inlineStr">
        <is>
          <t>Power, price a kWh</t>
        </is>
      </c>
      <c r="B11" s="2" t="n">
        <v>0.15</v>
      </c>
    </row>
    <row r="12" ht="30" customHeight="1">
      <c r="A12" s="7" t="inlineStr">
        <is>
          <t>Failed prints, a share of filament and machine time</t>
        </is>
      </c>
      <c r="B12" s="8" t="n">
        <v>0.1</v>
      </c>
    </row>
    <row r="13">
      <c r="A13" t="inlineStr">
        <is>
          <t>Hands-on minutes: setup, removal, cleanup, packing</t>
        </is>
      </c>
      <c r="B13" s="3" t="n">
        <v>15</v>
      </c>
    </row>
    <row r="14">
      <c r="A14" t="inlineStr">
        <is>
          <t>Your time, an hour</t>
        </is>
      </c>
      <c r="B14" s="2" t="n">
        <v>20</v>
      </c>
    </row>
    <row r="15">
      <c r="A15" t="inlineStr">
        <is>
          <t>Design hours (custom work; 0 for your own catalog)</t>
        </is>
      </c>
      <c r="B15" s="4" t="n">
        <v>0</v>
      </c>
    </row>
    <row r="16">
      <c r="A16" t="inlineStr">
        <is>
          <t>Design time, an hour</t>
        </is>
      </c>
      <c r="B16" s="2" t="n">
        <v>35</v>
      </c>
    </row>
    <row r="17">
      <c r="A17" t="inlineStr">
        <is>
          <t>Packaging</t>
        </is>
      </c>
      <c r="B17" s="2" t="n">
        <v>0.8</v>
      </c>
    </row>
    <row r="18">
      <c r="A18" t="inlineStr">
        <is>
          <t>Selling fees, a share of the price</t>
        </is>
      </c>
      <c r="B18" s="9" t="n">
        <v>0.08</v>
      </c>
    </row>
    <row r="19">
      <c r="A19" t="inlineStr">
        <is>
          <t>Margin you want after fees</t>
        </is>
      </c>
      <c r="B19" s="9" t="n">
        <v>0.45</v>
      </c>
    </row>
    <row r="20"/>
    <row r="21">
      <c r="A21" s="10" t="inlineStr">
        <is>
          <t>Worked out</t>
        </is>
      </c>
    </row>
    <row r="22">
      <c r="A22" t="inlineStr">
        <is>
          <t>Machine cost an hour: wear, maintenance, power</t>
        </is>
      </c>
      <c r="B22" s="11">
        <f>B6/B7+B8/B9+B10/1000*B11</f>
        <v>0.318</v>
      </c>
    </row>
    <row r="23">
      <c r="A23" t="inlineStr">
        <is>
          <t>Filament</t>
        </is>
      </c>
      <c r="B23" s="12">
        <f>B4*B3/1000</f>
        <v>2.4</v>
      </c>
    </row>
    <row r="24">
      <c r="A24" t="inlineStr">
        <is>
          <t>Machine time</t>
        </is>
      </c>
      <c r="B24" s="12">
        <f>B5*B22</f>
        <v>1.908</v>
      </c>
    </row>
    <row r="25">
      <c r="A25" t="inlineStr">
        <is>
          <t>Failed-print allowance</t>
        </is>
      </c>
      <c r="B25" s="12">
        <f>(B23+B24)*B12</f>
        <v>0.4308</v>
      </c>
    </row>
    <row r="26">
      <c r="A26" t="inlineStr">
        <is>
          <t>Hands-on time</t>
        </is>
      </c>
      <c r="B26" s="12">
        <f>B13/60*B14</f>
        <v>5</v>
      </c>
    </row>
    <row r="27">
      <c r="A27" t="inlineStr">
        <is>
          <t>Design time</t>
        </is>
      </c>
      <c r="B27" s="12">
        <f>B15*B16</f>
        <v>0</v>
      </c>
    </row>
    <row r="28">
      <c r="A28" t="inlineStr">
        <is>
          <t>Full cost</t>
        </is>
      </c>
      <c r="B28" s="12">
        <f>B23+B24+B25+B26+B27+B17</f>
        <v>10.5388</v>
      </c>
    </row>
    <row r="29">
      <c r="A29" t="inlineStr">
        <is>
          <t>Price for your margin after fees</t>
        </is>
      </c>
      <c r="B29" s="12">
        <f>B28/(1-B19-B18)</f>
        <v>22.4229787234043</v>
      </c>
    </row>
    <row r="30">
      <c r="A30" t="inlineStr">
        <is>
          <t>Price, rounded up to 50 cents</t>
        </is>
      </c>
      <c r="B30" s="12">
        <f>ROUNDUP(B29*2,0)/2</f>
        <v>22.5</v>
      </c>
    </row>
    <row r="31">
      <c r="A31" t="inlineStr">
        <is>
          <t>Margin after fees at the rounded price</t>
        </is>
      </c>
      <c r="B31" s="13">
        <f>(B30-B28-B30*B18)/B30</f>
        <v>0.451608888888889</v>
      </c>
    </row>
    <row r="32">
      <c r="A32" t="inlineStr">
        <is>
          <t>To compare: filament times five</t>
        </is>
      </c>
      <c r="B32" s="12">
        <f>B23*5</f>
        <v>12</v>
      </c>
    </row>
    <row r="33">
      <c r="A33" t="inlineStr">
        <is>
          <t>Left after costs and fees at filament times five</t>
        </is>
      </c>
      <c r="B33" s="12">
        <f>B32-B28-B32*B18</f>
        <v>0.5012</v>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14" t="inlineStr">
        <is>
          <t>3D print pricing calculator</t>
        </is>
      </c>
    </row>
    <row r="2" ht="15" customHeight="1">
      <c r="A2" s="7" t="inlineStr">
        <is>
          <t>From the article: https://www.tarostack.com/articles/how-to-price-3d-prints</t>
        </is>
      </c>
    </row>
    <row r="3" ht="15" customHeight="1">
      <c r="A3" s="7" t="inlineStr"/>
    </row>
    <row r="4" ht="90" customHeight="1">
      <c r="A4" s="7" t="inlineStr">
        <is>
          <t>Calculator: type your own print in the shaded cells: filament price and grams, print hours, what your printer cost and how long it lasts, maintenance, hours printed a year, power, how often prints fail, your hands-on minutes and design hours and what they're worth, packaging, selling fees and the margin you want. It works out the machine's cost an hour, the full cost of the print, the price for your margin after fees, rounded up to 50 cents, and what the filament-times-five rule would leave you.</t>
        </is>
      </c>
    </row>
    <row r="5" ht="30" customHeight="1">
      <c r="A5" s="7" t="inlineStr">
        <is>
          <t>The example is a planter from a made-up print shop. Weigh and time your own prints before you trust the numbers.</t>
        </is>
      </c>
    </row>
    <row r="6" ht="15" customHeight="1">
      <c r="A6" s="7" t="inlineStr"/>
    </row>
    <row r="7" ht="15" customHeight="1">
      <c r="A7" s="7" t="inlineStr">
        <is>
          <t>Works in Excel (2010 and later), Google Sheets, LibreOffice and Numbers. No macros.</t>
        </is>
      </c>
    </row>
    <row r="8" ht="30" customHeight="1">
      <c r="A8" s="7"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