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Fresh dough ball, deli tub</t>
        </is>
      </c>
      <c r="B2" t="inlineStr">
        <is>
          <t>Deli tub with lid, 32 oz</t>
        </is>
      </c>
      <c r="C2" t="n">
        <v>120</v>
      </c>
      <c r="D2" t="n">
        <v>500</v>
      </c>
      <c r="E2" s="2">
        <f>IF(OR(C2="",D2=""),"",C2/D2)</f>
        <v>0.24</v>
      </c>
      <c r="F2" t="n">
        <v>1</v>
      </c>
      <c r="G2" s="3" t="n">
        <v>0.02</v>
      </c>
      <c r="H2" s="2">
        <f>IF(E2="","",E2*F2*(1+G2))</f>
        <v>0.2448</v>
      </c>
    </row>
    <row r="3">
      <c r="A3" t="inlineStr">
        <is>
          <t>Fresh dough ball, deli tub</t>
        </is>
      </c>
      <c r="B3" t="inlineStr">
        <is>
          <t>Label with the required lines</t>
        </is>
      </c>
      <c r="C3" t="n">
        <v>60</v>
      </c>
      <c r="D3" t="n">
        <v>500</v>
      </c>
      <c r="E3" s="2">
        <f>IF(OR(C3="",D3=""),"",C3/D3)</f>
        <v>0.12</v>
      </c>
      <c r="F3" t="n">
        <v>1</v>
      </c>
      <c r="G3" s="3" t="n">
        <v>0.02</v>
      </c>
      <c r="H3" s="2">
        <f>IF(E3="","",E3*F3*(1+G3))</f>
        <v>0.1224</v>
      </c>
    </row>
    <row r="4">
      <c r="A4" t="inlineStr">
        <is>
          <t>Frozen two-pack, box</t>
        </is>
      </c>
      <c r="B4" t="inlineStr">
        <is>
          <t>Freezer zip bag, 1 quart</t>
        </is>
      </c>
      <c r="C4" t="n">
        <v>40</v>
      </c>
      <c r="D4" t="n">
        <v>500</v>
      </c>
      <c r="E4" s="2">
        <f>IF(OR(C4="",D4=""),"",C4/D4)</f>
        <v>0.08</v>
      </c>
      <c r="F4" t="n">
        <v>2</v>
      </c>
      <c r="G4" s="3" t="n">
        <v>0.03</v>
      </c>
      <c r="H4" s="2">
        <f>IF(E4="","",E4*F4*(1+G4))</f>
        <v>0.1648</v>
      </c>
    </row>
    <row r="5">
      <c r="A5" t="inlineStr">
        <is>
          <t>Frozen two-pack, box</t>
        </is>
      </c>
      <c r="B5" t="inlineStr">
        <is>
          <t>Folding box for two balls</t>
        </is>
      </c>
      <c r="C5" t="n">
        <v>38</v>
      </c>
      <c r="D5" t="n">
        <v>100</v>
      </c>
      <c r="E5" s="2">
        <f>IF(OR(C5="",D5=""),"",C5/D5)</f>
        <v>0.38</v>
      </c>
      <c r="F5" t="n">
        <v>1</v>
      </c>
      <c r="G5" s="3" t="n">
        <v>0.02</v>
      </c>
      <c r="H5" s="2">
        <f>IF(E5="","",E5*F5*(1+G5))</f>
        <v>0.3876</v>
      </c>
    </row>
    <row r="6" ht="30" customHeight="1">
      <c r="A6" s="4" t="inlineStr">
        <is>
          <t>Frozen two-pack, box</t>
        </is>
      </c>
      <c r="B6" s="5" t="inlineStr">
        <is>
          <t>Freezer label with thawing steps</t>
        </is>
      </c>
      <c r="C6" s="4" t="n">
        <v>95</v>
      </c>
      <c r="D6" s="4" t="n">
        <v>500</v>
      </c>
      <c r="E6" s="6">
        <f>IF(OR(C6="",D6=""),"",C6/D6)</f>
        <v>0.19</v>
      </c>
      <c r="F6" s="4" t="n">
        <v>1</v>
      </c>
      <c r="G6" s="7" t="n">
        <v>0.02</v>
      </c>
      <c r="H6" s="6">
        <f>IF(E6="","",E6*F6*(1+G6))</f>
        <v>0.1938</v>
      </c>
    </row>
    <row r="7" ht="30" customHeight="1">
      <c r="A7" s="5" t="inlineStr">
        <is>
          <t>Restaurant tray of 12, returnable</t>
        </is>
      </c>
      <c r="B7" s="4" t="inlineStr">
        <is>
          <t>Dough tray with lid, 150 trips</t>
        </is>
      </c>
      <c r="C7" s="4" t="n">
        <v>15</v>
      </c>
      <c r="D7" s="4" t="n">
        <v>150</v>
      </c>
      <c r="E7" s="6">
        <f>IF(OR(C7="",D7=""),"",C7/D7)</f>
        <v>0.1</v>
      </c>
      <c r="F7" s="4" t="n">
        <v>1</v>
      </c>
      <c r="G7" s="7" t="n">
        <v>0.05</v>
      </c>
      <c r="H7" s="6">
        <f>IF(E7="","",E7*F7*(1+G7))</f>
        <v>0.105</v>
      </c>
    </row>
    <row r="8" ht="30" customHeight="1">
      <c r="A8" s="5" t="inlineStr">
        <is>
          <t>Restaurant tray of 12, returnable</t>
        </is>
      </c>
      <c r="B8" s="4" t="inlineStr">
        <is>
          <t>Tray tag</t>
        </is>
      </c>
      <c r="C8" s="4" t="n">
        <v>6</v>
      </c>
      <c r="D8" s="4" t="n">
        <v>500</v>
      </c>
      <c r="E8" s="6">
        <f>IF(OR(C8="",D8=""),"",C8/D8)</f>
        <v>0.012</v>
      </c>
      <c r="F8" s="4" t="n">
        <v>1</v>
      </c>
      <c r="G8" s="7" t="n">
        <v>0.02</v>
      </c>
      <c r="H8" s="6">
        <f>IF(E8="","",E8*F8*(1+G8))</f>
        <v>0.01224</v>
      </c>
    </row>
    <row r="9" ht="30" customHeight="1">
      <c r="A9" s="5" t="inlineStr">
        <is>
          <t>Frozen case of 24 for restaurants</t>
        </is>
      </c>
      <c r="B9" s="4" t="inlineStr">
        <is>
          <t>Corrugated case</t>
        </is>
      </c>
      <c r="C9" s="4" t="n">
        <v>120</v>
      </c>
      <c r="D9" s="4" t="n">
        <v>100</v>
      </c>
      <c r="E9" s="6">
        <f>IF(OR(C9="",D9=""),"",C9/D9)</f>
        <v>1.2</v>
      </c>
      <c r="F9" s="4" t="n">
        <v>1</v>
      </c>
      <c r="G9" s="7" t="n">
        <v>0.02</v>
      </c>
      <c r="H9" s="6">
        <f>IF(E9="","",E9*F9*(1+G9))</f>
        <v>1.224</v>
      </c>
    </row>
    <row r="10" ht="30" customHeight="1">
      <c r="A10" s="5" t="inlineStr">
        <is>
          <t>Frozen case of 24 for restaurants</t>
        </is>
      </c>
      <c r="B10" s="4" t="inlineStr">
        <is>
          <t>Case liner bag</t>
        </is>
      </c>
      <c r="C10" s="4" t="n">
        <v>10</v>
      </c>
      <c r="D10" s="4" t="n">
        <v>100</v>
      </c>
      <c r="E10" s="6">
        <f>IF(OR(C10="",D10=""),"",C10/D10)</f>
        <v>0.1</v>
      </c>
      <c r="F10" s="4" t="n">
        <v>1</v>
      </c>
      <c r="G10" s="7" t="n">
        <v>0.03</v>
      </c>
      <c r="H10" s="6">
        <f>IF(E10="","",E10*F10*(1+G10))</f>
        <v>0.103</v>
      </c>
    </row>
    <row r="11" ht="30" customHeight="1">
      <c r="A11" s="5" t="inlineStr">
        <is>
          <t>Frozen case of 24 for restaurants</t>
        </is>
      </c>
      <c r="B11" s="4" t="inlineStr">
        <is>
          <t>Case label</t>
        </is>
      </c>
      <c r="C11" s="4" t="n">
        <v>60</v>
      </c>
      <c r="D11" s="4" t="n">
        <v>500</v>
      </c>
      <c r="E11" s="6">
        <f>IF(OR(C11="",D11=""),"",C11/D11)</f>
        <v>0.12</v>
      </c>
      <c r="F11" s="4" t="n">
        <v>1</v>
      </c>
      <c r="G11" s="7" t="n">
        <v>0.02</v>
      </c>
      <c r="H11" s="6">
        <f>IF(E11="","",E11*F11*(1+G11))</f>
        <v>0.1224</v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Fresh dough ball, deli tub</t>
        </is>
      </c>
      <c r="B2" s="8">
        <f>SUMIF(Components!$A$2:$A$80,A2,Components!$H$2:$H$80)</f>
        <v>0.3672</v>
      </c>
      <c r="C2" s="5" t="n">
        <v>400</v>
      </c>
      <c r="D2" s="9">
        <f>B2*C2</f>
        <v>146.88</v>
      </c>
      <c r="E2" s="5" t="inlineStr">
        <is>
          <t>Take-home from the counter; room for the ball to rise a little in the fridge.</t>
        </is>
      </c>
    </row>
    <row r="3" ht="30" customHeight="1">
      <c r="A3" s="5" t="inlineStr">
        <is>
          <t>Frozen two-pack, box</t>
        </is>
      </c>
      <c r="B3" s="8">
        <f>SUMIF(Components!$A$2:$A$80,A3,Components!$H$2:$H$80)</f>
        <v>0.7462</v>
      </c>
      <c r="C3" s="5" t="n">
        <v>400</v>
      </c>
      <c r="D3" s="9">
        <f>B3*C3</f>
        <v>298.48</v>
      </c>
      <c r="E3" s="5" t="inlineStr">
        <is>
          <t>Grocer freezers; each ball bagged, two to a box, thawing steps on the label.</t>
        </is>
      </c>
    </row>
    <row r="4" ht="30" customHeight="1">
      <c r="A4" s="5" t="inlineStr">
        <is>
          <t>Restaurant tray of 12, returnable</t>
        </is>
      </c>
      <c r="B4" s="8">
        <f>SUMIF(Components!$A$2:$A$80,A4,Components!$H$2:$H$80)</f>
        <v>0.11724</v>
      </c>
      <c r="C4" s="5" t="n">
        <v>400</v>
      </c>
      <c r="D4" s="9">
        <f>B4*C4</f>
        <v>46.896</v>
      </c>
      <c r="E4" s="5" t="inlineStr">
        <is>
          <t>Daily fresh dough to nearby restaurants; the tray comes back with the next delivery.</t>
        </is>
      </c>
    </row>
    <row r="5" ht="30" customHeight="1">
      <c r="A5" s="5" t="inlineStr">
        <is>
          <t>Frozen case of 24 for restaurants</t>
        </is>
      </c>
      <c r="B5" s="8">
        <f>SUMIF(Components!$A$2:$A$80,A5,Components!$H$2:$H$80)</f>
        <v>1.4494</v>
      </c>
      <c r="C5" s="5" t="n">
        <v>400</v>
      </c>
      <c r="D5" s="9">
        <f>B5*C5</f>
        <v>579.76</v>
      </c>
      <c r="E5" s="5" t="inlineStr">
        <is>
          <t>Frozen dough for restaurants farther out, delivered weekly.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pizza dough for sale</t>
        </is>
      </c>
    </row>
    <row r="2" ht="15" customHeight="1">
      <c r="A2" s="5" t="inlineStr">
        <is>
          <t>From the article: https://www.tarostack.com/articles/how-to-package-pizza-dough-for-sale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30" customHeight="1">
      <c r="A6" s="5" t="inlineStr">
        <is>
          <t>The example is the article's made-up New Haven dough maker; prices are examples. The returnable tray's cost is spread over the trips it makes.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