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12 oz PET bottle</t>
        </is>
      </c>
      <c r="B2" s="3" t="inlineStr">
        <is>
          <t>PET bottle with tamper cap, 12 oz</t>
        </is>
      </c>
      <c r="C2" s="2" t="n">
        <v>160</v>
      </c>
      <c r="D2" s="2" t="n">
        <v>500</v>
      </c>
      <c r="E2" s="4">
        <f>IF(OR(C2="",D2=""),"",C2/D2)</f>
        <v>0.32</v>
      </c>
      <c r="F2" s="2" t="n">
        <v>1</v>
      </c>
      <c r="G2" s="5" t="n">
        <v>0.02</v>
      </c>
      <c r="H2" s="4">
        <f>IF(E2="","",E2*F2*(1+G2))</f>
        <v>0.3264</v>
      </c>
    </row>
    <row r="3">
      <c r="A3" t="inlineStr">
        <is>
          <t>12 oz PET bottle</t>
        </is>
      </c>
      <c r="B3" t="inlineStr">
        <is>
          <t>Shrink band</t>
        </is>
      </c>
      <c r="C3" t="n">
        <v>20</v>
      </c>
      <c r="D3" t="n">
        <v>1000</v>
      </c>
      <c r="E3" s="6">
        <f>IF(OR(C3="",D3=""),"",C3/D3)</f>
        <v>0.02</v>
      </c>
      <c r="F3" t="n">
        <v>1</v>
      </c>
      <c r="G3" s="7" t="n">
        <v>0.03</v>
      </c>
      <c r="H3" s="6">
        <f>IF(E3="","",E3*F3*(1+G3))</f>
        <v>0.0206</v>
      </c>
    </row>
    <row r="4" ht="30" customHeight="1">
      <c r="A4" s="2" t="inlineStr">
        <is>
          <t>12 oz PET bottle</t>
        </is>
      </c>
      <c r="B4" s="3" t="inlineStr">
        <is>
          <t>Waterproof label with the required lines</t>
        </is>
      </c>
      <c r="C4" s="2" t="n">
        <v>60</v>
      </c>
      <c r="D4" s="2" t="n">
        <v>500</v>
      </c>
      <c r="E4" s="4">
        <f>IF(OR(C4="",D4=""),"",C4/D4)</f>
        <v>0.12</v>
      </c>
      <c r="F4" s="2" t="n">
        <v>1</v>
      </c>
      <c r="G4" s="5" t="n">
        <v>0.02</v>
      </c>
      <c r="H4" s="4">
        <f>IF(E4="","",E4*F4*(1+G4))</f>
        <v>0.1224</v>
      </c>
    </row>
    <row r="5">
      <c r="A5" t="inlineStr">
        <is>
          <t>12 oz glass bottle</t>
        </is>
      </c>
      <c r="B5" t="inlineStr">
        <is>
          <t>Glass bottle with cap, 12 oz</t>
        </is>
      </c>
      <c r="C5" t="n">
        <v>475</v>
      </c>
      <c r="D5" t="n">
        <v>500</v>
      </c>
      <c r="E5" s="6">
        <f>IF(OR(C5="",D5=""),"",C5/D5)</f>
        <v>0.95</v>
      </c>
      <c r="F5" t="n">
        <v>1</v>
      </c>
      <c r="G5" s="7" t="n">
        <v>0.03</v>
      </c>
      <c r="H5" s="6">
        <f>IF(E5="","",E5*F5*(1+G5))</f>
        <v>0.9785</v>
      </c>
    </row>
    <row r="6" ht="30" customHeight="1">
      <c r="A6" s="2" t="inlineStr">
        <is>
          <t>12 oz glass bottle</t>
        </is>
      </c>
      <c r="B6" s="3" t="inlineStr">
        <is>
          <t>Waterproof label with the required lines</t>
        </is>
      </c>
      <c r="C6" s="2" t="n">
        <v>60</v>
      </c>
      <c r="D6" s="2" t="n">
        <v>500</v>
      </c>
      <c r="E6" s="4">
        <f>IF(OR(C6="",D6=""),"",C6/D6)</f>
        <v>0.12</v>
      </c>
      <c r="F6" s="2" t="n">
        <v>1</v>
      </c>
      <c r="G6" s="5" t="n">
        <v>0.02</v>
      </c>
      <c r="H6" s="4">
        <f>IF(E6="","",E6*F6*(1+G6))</f>
        <v>0.1224</v>
      </c>
    </row>
    <row r="7">
      <c r="A7" t="inlineStr">
        <is>
          <t>2 oz shot bottle</t>
        </is>
      </c>
      <c r="B7" t="inlineStr">
        <is>
          <t>PET shot bottle with cap, 2 oz</t>
        </is>
      </c>
      <c r="C7" t="n">
        <v>90</v>
      </c>
      <c r="D7" t="n">
        <v>500</v>
      </c>
      <c r="E7" s="6">
        <f>IF(OR(C7="",D7=""),"",C7/D7)</f>
        <v>0.18</v>
      </c>
      <c r="F7" t="n">
        <v>1</v>
      </c>
      <c r="G7" s="7" t="n">
        <v>0.02</v>
      </c>
      <c r="H7" s="6">
        <f>IF(E7="","",E7*F7*(1+G7))</f>
        <v>0.1836</v>
      </c>
    </row>
    <row r="8">
      <c r="A8" t="inlineStr">
        <is>
          <t>2 oz shot bottle</t>
        </is>
      </c>
      <c r="B8" t="inlineStr">
        <is>
          <t>Shot label</t>
        </is>
      </c>
      <c r="C8" t="n">
        <v>40</v>
      </c>
      <c r="D8" t="n">
        <v>500</v>
      </c>
      <c r="E8" s="6">
        <f>IF(OR(C8="",D8=""),"",C8/D8)</f>
        <v>0.08</v>
      </c>
      <c r="F8" t="n">
        <v>1</v>
      </c>
      <c r="G8" s="7" t="n">
        <v>0.02</v>
      </c>
      <c r="H8" s="6">
        <f>IF(E8="","",E8*F8*(1+G8))</f>
        <v>0.0816</v>
      </c>
    </row>
    <row r="9">
      <c r="A9" t="inlineStr">
        <is>
          <t>Half-gallon jug for cafés</t>
        </is>
      </c>
      <c r="B9" t="inlineStr">
        <is>
          <t>HDPE jug with cap, 64 oz</t>
        </is>
      </c>
      <c r="C9" t="n">
        <v>85</v>
      </c>
      <c r="D9" t="n">
        <v>100</v>
      </c>
      <c r="E9" s="6">
        <f>IF(OR(C9="",D9=""),"",C9/D9)</f>
        <v>0.85</v>
      </c>
      <c r="F9" t="n">
        <v>1</v>
      </c>
      <c r="G9" s="7" t="n">
        <v>0.01</v>
      </c>
      <c r="H9" s="6">
        <f>IF(E9="","",E9*F9*(1+G9))</f>
        <v>0.8585</v>
      </c>
    </row>
    <row r="10" ht="30" customHeight="1">
      <c r="A10" s="2" t="inlineStr">
        <is>
          <t>Half-gallon jug for cafés</t>
        </is>
      </c>
      <c r="B10" s="3" t="inlineStr">
        <is>
          <t>Jug label with the required lines</t>
        </is>
      </c>
      <c r="C10" s="2" t="n">
        <v>75</v>
      </c>
      <c r="D10" s="2" t="n">
        <v>500</v>
      </c>
      <c r="E10" s="4">
        <f>IF(OR(C10="",D10=""),"",C10/D10)</f>
        <v>0.15</v>
      </c>
      <c r="F10" s="2" t="n">
        <v>1</v>
      </c>
      <c r="G10" s="5" t="n">
        <v>0.02</v>
      </c>
      <c r="H10" s="4">
        <f>IF(E10="","",E10*F10*(1+G10))</f>
        <v>0.153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3" t="inlineStr">
        <is>
          <t>12 oz PET bottle</t>
        </is>
      </c>
      <c r="B2" s="8">
        <f>SUMIF(Components!$A$2:$A$80,A2,Components!$H$2:$H$80)</f>
        <v>0.4694</v>
      </c>
      <c r="C2" s="3" t="n">
        <v>500</v>
      </c>
      <c r="D2" s="9">
        <f>B2*C2</f>
        <v>234.7</v>
      </c>
      <c r="E2" s="3" t="inlineStr">
        <is>
          <t>The grocery bottle; plastic can go through high-pressure processing at the co-packer.</t>
        </is>
      </c>
    </row>
    <row r="3" ht="30" customHeight="1">
      <c r="A3" s="3" t="inlineStr">
        <is>
          <t>12 oz glass bottle</t>
        </is>
      </c>
      <c r="B3" s="8">
        <f>SUMIF(Components!$A$2:$A$80,A3,Components!$H$2:$H$80)</f>
        <v>1.1009</v>
      </c>
      <c r="C3" s="3" t="n">
        <v>500</v>
      </c>
      <c r="D3" s="9">
        <f>B3*C3</f>
        <v>550.45</v>
      </c>
      <c r="E3" s="3" t="inlineStr">
        <is>
          <t>The counter bottle; looks and feels premium, but costs more and can't go through high-pressure processing.</t>
        </is>
      </c>
    </row>
    <row r="4">
      <c r="A4" s="3" t="inlineStr">
        <is>
          <t>2 oz shot bottle</t>
        </is>
      </c>
      <c r="B4" s="8">
        <f>SUMIF(Components!$A$2:$A$80,A4,Components!$H$2:$H$80)</f>
        <v>0.2652</v>
      </c>
      <c r="C4" s="3" t="n">
        <v>500</v>
      </c>
      <c r="D4" s="9">
        <f>B4*C4</f>
        <v>132.6</v>
      </c>
      <c r="E4" s="3" t="inlineStr">
        <is>
          <t>Ginger and turmeric shots by the case or the six-pack.</t>
        </is>
      </c>
    </row>
    <row r="5">
      <c r="A5" s="3" t="inlineStr">
        <is>
          <t>Half-gallon jug for cafés</t>
        </is>
      </c>
      <c r="B5" s="8">
        <f>SUMIF(Components!$A$2:$A$80,A5,Components!$H$2:$H$80)</f>
        <v>1.0115</v>
      </c>
      <c r="C5" s="3" t="n">
        <v>500</v>
      </c>
      <c r="D5" s="9">
        <f>B5*C5</f>
        <v>505.75</v>
      </c>
      <c r="E5" s="3" t="inlineStr">
        <is>
          <t>Wholesale for cafés pouring it by the glass.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juice for sale</t>
        </is>
      </c>
    </row>
    <row r="2" ht="15" customHeight="1">
      <c r="A2" s="3" t="inlineStr">
        <is>
          <t>From the article: https://www.tarostack.com/articles/how-to-package-juice-for-sale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45" customHeight="1">
      <c r="A6" s="3" t="inlineStr">
        <is>
          <t>The example is the article's made-up San Diego juice bar; prices are examples. Unpasteurized juice not processed for a 5-log reduction carries FDA's warning statement (21 CFR 101.17(g)); a beverage that contains juice declares its percent juice (21 CFR 101.30).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