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Foil stand-up pouch with zip and window</t>
        </is>
      </c>
      <c r="B2" s="2" t="inlineStr">
        <is>
          <t>Foil stand-up pouch, zip, window, 3 oz</t>
        </is>
      </c>
      <c r="C2" s="3" t="n">
        <v>95</v>
      </c>
      <c r="D2" s="3" t="n">
        <v>250</v>
      </c>
      <c r="E2" s="4">
        <f>IF(OR(C2="",D2=""),"",C2/D2)</f>
        <v>0.38</v>
      </c>
      <c r="F2" s="3" t="n">
        <v>1</v>
      </c>
      <c r="G2" s="5" t="n">
        <v>0.02</v>
      </c>
      <c r="H2" s="4">
        <f>IF(E2="","",E2*F2*(1+G2))</f>
        <v>0.3876</v>
      </c>
    </row>
    <row r="3" ht="30" customHeight="1">
      <c r="A3" s="2" t="inlineStr">
        <is>
          <t>Foil stand-up pouch with zip and window</t>
        </is>
      </c>
      <c r="B3" s="3" t="inlineStr">
        <is>
          <t>Oxygen absorber, 100 cc</t>
        </is>
      </c>
      <c r="C3" s="3" t="n">
        <v>12</v>
      </c>
      <c r="D3" s="3" t="n">
        <v>200</v>
      </c>
      <c r="E3" s="4">
        <f>IF(OR(C3="",D3=""),"",C3/D3)</f>
        <v>0.06</v>
      </c>
      <c r="F3" s="3" t="n">
        <v>1</v>
      </c>
      <c r="G3" s="5" t="n">
        <v>0.02</v>
      </c>
      <c r="H3" s="4">
        <f>IF(E3="","",E3*F3*(1+G3))</f>
        <v>0.0612</v>
      </c>
    </row>
    <row r="4" ht="30" customHeight="1">
      <c r="A4" s="2" t="inlineStr">
        <is>
          <t>Foil stand-up pouch with zip and window</t>
        </is>
      </c>
      <c r="B4" s="3" t="inlineStr">
        <is>
          <t>Label with the required lines</t>
        </is>
      </c>
      <c r="C4" s="3" t="n">
        <v>25</v>
      </c>
      <c r="D4" s="3" t="n">
        <v>500</v>
      </c>
      <c r="E4" s="4">
        <f>IF(OR(C4="",D4=""),"",C4/D4)</f>
        <v>0.05</v>
      </c>
      <c r="F4" s="3" t="n">
        <v>1</v>
      </c>
      <c r="G4" s="5" t="n">
        <v>0.02</v>
      </c>
      <c r="H4" s="4">
        <f>IF(E4="","",E4*F4*(1+G4))</f>
        <v>0.051</v>
      </c>
    </row>
    <row r="5">
      <c r="A5" t="inlineStr">
        <is>
          <t>Clear zip bag</t>
        </is>
      </c>
      <c r="B5" t="inlineStr">
        <is>
          <t>Clear zip bag, 3 oz</t>
        </is>
      </c>
      <c r="C5" t="n">
        <v>28</v>
      </c>
      <c r="D5" t="n">
        <v>200</v>
      </c>
      <c r="E5" s="6">
        <f>IF(OR(C5="",D5=""),"",C5/D5)</f>
        <v>0.14</v>
      </c>
      <c r="F5" t="n">
        <v>1</v>
      </c>
      <c r="G5" s="7" t="n">
        <v>0.02</v>
      </c>
      <c r="H5" s="6">
        <f>IF(E5="","",E5*F5*(1+G5))</f>
        <v>0.1428</v>
      </c>
    </row>
    <row r="6">
      <c r="A6" t="inlineStr">
        <is>
          <t>Clear zip bag</t>
        </is>
      </c>
      <c r="B6" t="inlineStr">
        <is>
          <t>Oxygen absorber, 100 cc</t>
        </is>
      </c>
      <c r="C6" t="n">
        <v>12</v>
      </c>
      <c r="D6" t="n">
        <v>200</v>
      </c>
      <c r="E6" s="6">
        <f>IF(OR(C6="",D6=""),"",C6/D6)</f>
        <v>0.06</v>
      </c>
      <c r="F6" t="n">
        <v>1</v>
      </c>
      <c r="G6" s="7" t="n">
        <v>0.02</v>
      </c>
      <c r="H6" s="6">
        <f>IF(E6="","",E6*F6*(1+G6))</f>
        <v>0.0612</v>
      </c>
    </row>
    <row r="7">
      <c r="A7" t="inlineStr">
        <is>
          <t>Clear zip bag</t>
        </is>
      </c>
      <c r="B7" t="inlineStr">
        <is>
          <t>Label with the required lines</t>
        </is>
      </c>
      <c r="C7" t="n">
        <v>25</v>
      </c>
      <c r="D7" t="n">
        <v>500</v>
      </c>
      <c r="E7" s="6">
        <f>IF(OR(C7="",D7=""),"",C7/D7)</f>
        <v>0.05</v>
      </c>
      <c r="F7" t="n">
        <v>1</v>
      </c>
      <c r="G7" s="7" t="n">
        <v>0.02</v>
      </c>
      <c r="H7" s="6">
        <f>IF(E7="","",E7*F7*(1+G7))</f>
        <v>0.051</v>
      </c>
    </row>
    <row r="8">
      <c r="A8" t="inlineStr">
        <is>
          <t>Vacuum-sealed bag</t>
        </is>
      </c>
      <c r="B8" t="inlineStr">
        <is>
          <t>Vacuum bag, 6 x 8 in</t>
        </is>
      </c>
      <c r="C8" t="n">
        <v>20</v>
      </c>
      <c r="D8" t="n">
        <v>200</v>
      </c>
      <c r="E8" s="6">
        <f>IF(OR(C8="",D8=""),"",C8/D8)</f>
        <v>0.1</v>
      </c>
      <c r="F8" t="n">
        <v>1</v>
      </c>
      <c r="G8" s="7" t="n">
        <v>0.04</v>
      </c>
      <c r="H8" s="6">
        <f>IF(E8="","",E8*F8*(1+G8))</f>
        <v>0.104</v>
      </c>
    </row>
    <row r="9">
      <c r="A9" t="inlineStr">
        <is>
          <t>Vacuum-sealed bag</t>
        </is>
      </c>
      <c r="B9" t="inlineStr">
        <is>
          <t>Label with the required lines</t>
        </is>
      </c>
      <c r="C9" t="n">
        <v>25</v>
      </c>
      <c r="D9" t="n">
        <v>500</v>
      </c>
      <c r="E9" s="6">
        <f>IF(OR(C9="",D9=""),"",C9/D9)</f>
        <v>0.05</v>
      </c>
      <c r="F9" t="n">
        <v>1</v>
      </c>
      <c r="G9" s="7" t="n">
        <v>0.02</v>
      </c>
      <c r="H9" s="6">
        <f>IF(E9="","",E9*F9*(1+G9))</f>
        <v>0.051</v>
      </c>
    </row>
    <row r="10" ht="30" customHeight="1">
      <c r="A10" s="3" t="inlineStr">
        <is>
          <t>Custom printed foil pouch</t>
        </is>
      </c>
      <c r="B10" s="2" t="inlineStr">
        <is>
          <t>Printed foil pouch, 3 oz, 5,000 minimum</t>
        </is>
      </c>
      <c r="C10" s="3" t="n">
        <v>2750</v>
      </c>
      <c r="D10" s="3" t="n">
        <v>5000</v>
      </c>
      <c r="E10" s="4">
        <f>IF(OR(C10="",D10=""),"",C10/D10)</f>
        <v>0.55</v>
      </c>
      <c r="F10" s="3" t="n">
        <v>1</v>
      </c>
      <c r="G10" s="5" t="n">
        <v>0.02</v>
      </c>
      <c r="H10" s="4">
        <f>IF(E10="","",E10*F10*(1+G10))</f>
        <v>0.561</v>
      </c>
    </row>
    <row r="11">
      <c r="A11" t="inlineStr">
        <is>
          <t>Custom printed foil pouch</t>
        </is>
      </c>
      <c r="B11" t="inlineStr">
        <is>
          <t>Oxygen absorber, 100 cc</t>
        </is>
      </c>
      <c r="C11" t="n">
        <v>12</v>
      </c>
      <c r="D11" t="n">
        <v>200</v>
      </c>
      <c r="E11" s="6">
        <f>IF(OR(C11="",D11=""),"",C11/D11)</f>
        <v>0.06</v>
      </c>
      <c r="F11" t="n">
        <v>1</v>
      </c>
      <c r="G11" s="7" t="n">
        <v>0.02</v>
      </c>
      <c r="H11" s="6">
        <f>IF(E11="","",E11*F11*(1+G11))</f>
        <v>0.0612</v>
      </c>
    </row>
    <row r="12">
      <c r="A12" t="inlineStr">
        <is>
          <t>Custom printed foil pouch</t>
        </is>
      </c>
      <c r="B12" t="inlineStr">
        <is>
          <t>Lot and date sticker</t>
        </is>
      </c>
      <c r="C12" t="n">
        <v>9</v>
      </c>
      <c r="D12" t="n">
        <v>1000</v>
      </c>
      <c r="E12" s="6">
        <f>IF(OR(C12="",D12=""),"",C12/D12)</f>
        <v>0.009</v>
      </c>
      <c r="F12" t="n">
        <v>1</v>
      </c>
      <c r="G12" s="7" t="n">
        <v>0.02</v>
      </c>
      <c r="H12" s="6">
        <f>IF(E12="","",E12*F12*(1+G12))</f>
        <v>0.00918</v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Foil stand-up pouch with zip and window</t>
        </is>
      </c>
      <c r="B2" s="8">
        <f>SUMIF(Components!$A$2:$A$80,A2,Components!$H$2:$H$80)</f>
        <v>0.4998</v>
      </c>
      <c r="C2" s="2" t="n">
        <v>400</v>
      </c>
      <c r="D2" s="9">
        <f>B2*C2</f>
        <v>199.92</v>
      </c>
      <c r="E2" s="2" t="inlineStr">
        <is>
          <t>Blocks light and air, recloses, and shows the jerky; the shop and market pack.</t>
        </is>
      </c>
    </row>
    <row r="3" ht="30" customHeight="1">
      <c r="A3" s="2" t="inlineStr">
        <is>
          <t>Clear zip bag</t>
        </is>
      </c>
      <c r="B3" s="8">
        <f>SUMIF(Components!$A$2:$A$80,A3,Components!$H$2:$H$80)</f>
        <v>0.255</v>
      </c>
      <c r="C3" s="2" t="n">
        <v>400</v>
      </c>
      <c r="D3" s="9">
        <f>B3*C3</f>
        <v>102</v>
      </c>
      <c r="E3" s="2" t="inlineStr">
        <is>
          <t>Cheapest resealable bag; light gets in, so it suits jerky that sells within weeks.</t>
        </is>
      </c>
    </row>
    <row r="4" ht="30" customHeight="1">
      <c r="A4" s="2" t="inlineStr">
        <is>
          <t>Vacuum-sealed bag</t>
        </is>
      </c>
      <c r="B4" s="8">
        <f>SUMIF(Components!$A$2:$A$80,A4,Components!$H$2:$H$80)</f>
        <v>0.155</v>
      </c>
      <c r="C4" s="2" t="n">
        <v>400</v>
      </c>
      <c r="D4" s="9">
        <f>B4*C4</f>
        <v>62</v>
      </c>
      <c r="E4" s="2" t="inlineStr">
        <is>
          <t>Little air left, but the jerky packs flat and the bag doesn't reclose.</t>
        </is>
      </c>
    </row>
    <row r="5" ht="30" customHeight="1">
      <c r="A5" s="2" t="inlineStr">
        <is>
          <t>Custom printed foil pouch</t>
        </is>
      </c>
      <c r="B5" s="8">
        <f>SUMIF(Components!$A$2:$A$80,A5,Components!$H$2:$H$80)</f>
        <v>0.63138</v>
      </c>
      <c r="C5" s="2" t="n">
        <v>400</v>
      </c>
      <c r="D5" s="9">
        <f>B5*C5</f>
        <v>252.552</v>
      </c>
      <c r="E5" s="2" t="inlineStr">
        <is>
          <t>Your brand on every pouch; a big minimum order, so only once the products are settled.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jerky for sale</t>
        </is>
      </c>
    </row>
    <row r="2" ht="15" customHeight="1">
      <c r="A2" s="2" t="inlineStr">
        <is>
          <t>From the article: https://www.tarostack.com/articles/how-to-package-jerky-for-sale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Bozeman jerky maker;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