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Paper pint with paper lid</t>
        </is>
      </c>
      <c r="B2" t="inlineStr">
        <is>
          <t>Paper pint</t>
        </is>
      </c>
      <c r="C2" t="n">
        <v>95</v>
      </c>
      <c r="D2" t="n">
        <v>250</v>
      </c>
      <c r="E2" s="2">
        <f>IF(OR(C2="",D2=""),"",C2/D2)</f>
        <v>0.38</v>
      </c>
      <c r="F2" t="n">
        <v>1</v>
      </c>
      <c r="G2" s="3" t="n">
        <v>0.02</v>
      </c>
      <c r="H2" s="2">
        <f>IF(E2="","",E2*F2*(1+G2))</f>
        <v>0.3876</v>
      </c>
    </row>
    <row r="3">
      <c r="A3" t="inlineStr">
        <is>
          <t>Paper pint with paper lid</t>
        </is>
      </c>
      <c r="B3" t="inlineStr">
        <is>
          <t>Paper lid</t>
        </is>
      </c>
      <c r="C3" t="n">
        <v>30</v>
      </c>
      <c r="D3" t="n">
        <v>250</v>
      </c>
      <c r="E3" s="2">
        <f>IF(OR(C3="",D3=""),"",C3/D3)</f>
        <v>0.12</v>
      </c>
      <c r="F3" t="n">
        <v>1</v>
      </c>
      <c r="G3" s="3" t="n">
        <v>0.02</v>
      </c>
      <c r="H3" s="2">
        <f>IF(E3="","",E3*F3*(1+G3))</f>
        <v>0.1224</v>
      </c>
    </row>
    <row r="4">
      <c r="A4" t="inlineStr">
        <is>
          <t>Paper pint with paper lid</t>
        </is>
      </c>
      <c r="B4" t="inlineStr">
        <is>
          <t>Label with the required lines</t>
        </is>
      </c>
      <c r="C4" t="n">
        <v>25</v>
      </c>
      <c r="D4" t="n">
        <v>500</v>
      </c>
      <c r="E4" s="2">
        <f>IF(OR(C4="",D4=""),"",C4/D4)</f>
        <v>0.05</v>
      </c>
      <c r="F4" t="n">
        <v>1</v>
      </c>
      <c r="G4" s="3" t="n">
        <v>0.02</v>
      </c>
      <c r="H4" s="2">
        <f>IF(E4="","",E4*F4*(1+G4))</f>
        <v>0.051</v>
      </c>
    </row>
    <row r="5" ht="30" customHeight="1">
      <c r="A5" s="4" t="inlineStr">
        <is>
          <t>Plastic pint with tamper band</t>
        </is>
      </c>
      <c r="B5" s="5" t="inlineStr">
        <is>
          <t>Plastic pint, tamper band</t>
        </is>
      </c>
      <c r="C5" s="5" t="n">
        <v>112</v>
      </c>
      <c r="D5" s="5" t="n">
        <v>250</v>
      </c>
      <c r="E5" s="6">
        <f>IF(OR(C5="",D5=""),"",C5/D5)</f>
        <v>0.448</v>
      </c>
      <c r="F5" s="5" t="n">
        <v>1</v>
      </c>
      <c r="G5" s="7" t="n">
        <v>0.02</v>
      </c>
      <c r="H5" s="6">
        <f>IF(E5="","",E5*F5*(1+G5))</f>
        <v>0.45696</v>
      </c>
    </row>
    <row r="6" ht="30" customHeight="1">
      <c r="A6" s="4" t="inlineStr">
        <is>
          <t>Plastic pint with tamper band</t>
        </is>
      </c>
      <c r="B6" s="5" t="inlineStr">
        <is>
          <t>Label with the required lines</t>
        </is>
      </c>
      <c r="C6" s="5" t="n">
        <v>25</v>
      </c>
      <c r="D6" s="5" t="n">
        <v>500</v>
      </c>
      <c r="E6" s="6">
        <f>IF(OR(C6="",D6=""),"",C6/D6)</f>
        <v>0.05</v>
      </c>
      <c r="F6" s="5" t="n">
        <v>1</v>
      </c>
      <c r="G6" s="7" t="n">
        <v>0.02</v>
      </c>
      <c r="H6" s="6">
        <f>IF(E6="","",E6*F6*(1+G6))</f>
        <v>0.051</v>
      </c>
    </row>
    <row r="7">
      <c r="A7" t="inlineStr">
        <is>
          <t>Paper quart with lid</t>
        </is>
      </c>
      <c r="B7" t="inlineStr">
        <is>
          <t>Paper quart</t>
        </is>
      </c>
      <c r="C7" t="n">
        <v>70</v>
      </c>
      <c r="D7" t="n">
        <v>125</v>
      </c>
      <c r="E7" s="2">
        <f>IF(OR(C7="",D7=""),"",C7/D7)</f>
        <v>0.56</v>
      </c>
      <c r="F7" t="n">
        <v>1</v>
      </c>
      <c r="G7" s="3" t="n">
        <v>0.02</v>
      </c>
      <c r="H7" s="2">
        <f>IF(E7="","",E7*F7*(1+G7))</f>
        <v>0.5712</v>
      </c>
    </row>
    <row r="8">
      <c r="A8" t="inlineStr">
        <is>
          <t>Paper quart with lid</t>
        </is>
      </c>
      <c r="B8" t="inlineStr">
        <is>
          <t>Paper lid</t>
        </is>
      </c>
      <c r="C8" t="n">
        <v>18</v>
      </c>
      <c r="D8" t="n">
        <v>125</v>
      </c>
      <c r="E8" s="2">
        <f>IF(OR(C8="",D8=""),"",C8/D8)</f>
        <v>0.144</v>
      </c>
      <c r="F8" t="n">
        <v>1</v>
      </c>
      <c r="G8" s="3" t="n">
        <v>0.02</v>
      </c>
      <c r="H8" s="2">
        <f>IF(E8="","",E8*F8*(1+G8))</f>
        <v>0.14688</v>
      </c>
    </row>
    <row r="9">
      <c r="A9" t="inlineStr">
        <is>
          <t>Paper quart with lid</t>
        </is>
      </c>
      <c r="B9" t="inlineStr">
        <is>
          <t>Label with the required lines</t>
        </is>
      </c>
      <c r="C9" t="n">
        <v>25</v>
      </c>
      <c r="D9" t="n">
        <v>500</v>
      </c>
      <c r="E9" s="2">
        <f>IF(OR(C9="",D9=""),"",C9/D9)</f>
        <v>0.05</v>
      </c>
      <c r="F9" t="n">
        <v>1</v>
      </c>
      <c r="G9" s="3" t="n">
        <v>0.02</v>
      </c>
      <c r="H9" s="2">
        <f>IF(E9="","",E9*F9*(1+G9))</f>
        <v>0.051</v>
      </c>
    </row>
    <row r="10">
      <c r="A10" t="inlineStr">
        <is>
          <t>Custom printed paper pint</t>
        </is>
      </c>
      <c r="B10" t="inlineStr">
        <is>
          <t>Printed pint, 5,000 minimum</t>
        </is>
      </c>
      <c r="C10" t="n">
        <v>3000</v>
      </c>
      <c r="D10" t="n">
        <v>5000</v>
      </c>
      <c r="E10" s="2">
        <f>IF(OR(C10="",D10=""),"",C10/D10)</f>
        <v>0.6</v>
      </c>
      <c r="F10" t="n">
        <v>1</v>
      </c>
      <c r="G10" s="3" t="n">
        <v>0.02</v>
      </c>
      <c r="H10" s="2">
        <f>IF(E10="","",E10*F10*(1+G10))</f>
        <v>0.612</v>
      </c>
    </row>
    <row r="11">
      <c r="A11" t="inlineStr">
        <is>
          <t>Custom printed paper pint</t>
        </is>
      </c>
      <c r="B11" t="inlineStr">
        <is>
          <t>Paper lid</t>
        </is>
      </c>
      <c r="C11" t="n">
        <v>30</v>
      </c>
      <c r="D11" t="n">
        <v>250</v>
      </c>
      <c r="E11" s="2">
        <f>IF(OR(C11="",D11=""),"",C11/D11)</f>
        <v>0.12</v>
      </c>
      <c r="F11" t="n">
        <v>1</v>
      </c>
      <c r="G11" s="3" t="n">
        <v>0.02</v>
      </c>
      <c r="H11" s="2">
        <f>IF(E11="","",E11*F11*(1+G11))</f>
        <v>0.1224</v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4" t="inlineStr">
        <is>
          <t>Paper pint with paper lid</t>
        </is>
      </c>
      <c r="B2" s="8">
        <f>SUMIF(Components!$A$2:$A$80,A2,Components!$H$2:$H$80)</f>
        <v>0.561</v>
      </c>
      <c r="C2" s="4" t="n">
        <v>300</v>
      </c>
      <c r="D2" s="9">
        <f>B2*C2</f>
        <v>168.3</v>
      </c>
      <c r="E2" s="4" t="inlineStr">
        <is>
          <t>The usual scoop shop pint; seals well enough for a week in a home freezer.</t>
        </is>
      </c>
    </row>
    <row r="3" ht="30" customHeight="1">
      <c r="A3" s="4" t="inlineStr">
        <is>
          <t>Plastic pint with tamper band</t>
        </is>
      </c>
      <c r="B3" s="8">
        <f>SUMIF(Components!$A$2:$A$80,A3,Components!$H$2:$H$80)</f>
        <v>0.50796</v>
      </c>
      <c r="C3" s="4" t="n">
        <v>300</v>
      </c>
      <c r="D3" s="9">
        <f>B3*C3</f>
        <v>152.388</v>
      </c>
      <c r="E3" s="4" t="inlineStr">
        <is>
          <t>Seals better and shows tampering; grocers like it.</t>
        </is>
      </c>
    </row>
    <row r="4">
      <c r="A4" s="4" t="inlineStr">
        <is>
          <t>Paper quart with lid</t>
        </is>
      </c>
      <c r="B4" s="8">
        <f>SUMIF(Components!$A$2:$A$80,A4,Components!$H$2:$H$80)</f>
        <v>0.76908</v>
      </c>
      <c r="C4" s="4" t="n">
        <v>300</v>
      </c>
      <c r="D4" s="9">
        <f>B4*C4</f>
        <v>230.724</v>
      </c>
      <c r="E4" s="4" t="inlineStr">
        <is>
          <t>For families; more per container, less per ounce.</t>
        </is>
      </c>
    </row>
    <row r="5">
      <c r="A5" s="4" t="inlineStr">
        <is>
          <t>Custom printed paper pint</t>
        </is>
      </c>
      <c r="B5" s="8">
        <f>SUMIF(Components!$A$2:$A$80,A5,Components!$H$2:$H$80)</f>
        <v>0.7344</v>
      </c>
      <c r="C5" s="4" t="n">
        <v>300</v>
      </c>
      <c r="D5" s="9">
        <f>B5*C5</f>
        <v>220.32</v>
      </c>
      <c r="E5" s="4" t="inlineStr">
        <is>
          <t>Your brand on every pint; a big minimum order.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Ice Cream for Sale</t>
        </is>
      </c>
    </row>
    <row r="2" ht="15" customHeight="1">
      <c r="A2" s="4" t="inlineStr">
        <is>
          <t>From the article: https://www.tarostack.com/articles/how-to-package-ice-cream-for-sale</t>
        </is>
      </c>
    </row>
    <row r="3" ht="15" customHeight="1">
      <c r="A3" s="4" t="inlineStr"/>
    </row>
    <row r="4" ht="30" customHeight="1">
      <c r="A4" s="4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4" t="inlineStr">
        <is>
          <t>Compare: each option's cost per unit and its cost a week at the volume you sell.</t>
        </is>
      </c>
    </row>
    <row r="6" ht="15" customHeight="1">
      <c r="A6" s="4" t="inlineStr">
        <is>
          <t>The example is the article's made-up Maine creamery; prices are examples.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