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5 oz woozy bottle</t>
        </is>
      </c>
      <c r="B2" t="inlineStr">
        <is>
          <t>5 oz woozy bottle, case of 48</t>
        </is>
      </c>
      <c r="C2" t="n">
        <v>20.16</v>
      </c>
      <c r="D2" t="n">
        <v>48</v>
      </c>
      <c r="E2" s="2">
        <f>IF(OR(C2="",D2=""),"",C2/D2)</f>
        <v>0.42</v>
      </c>
      <c r="F2" t="n">
        <v>1</v>
      </c>
      <c r="G2" s="3" t="n">
        <v>0.01</v>
      </c>
      <c r="H2" s="2">
        <f>IF(E2="","",E2*F2*(1+G2))</f>
        <v>0.4242</v>
      </c>
    </row>
    <row r="3">
      <c r="A3" t="inlineStr">
        <is>
          <t>5 oz woozy bottle</t>
        </is>
      </c>
      <c r="B3" t="inlineStr">
        <is>
          <t>Orifice reducer</t>
        </is>
      </c>
      <c r="C3" t="n">
        <v>20</v>
      </c>
      <c r="D3" t="n">
        <v>500</v>
      </c>
      <c r="E3" s="2">
        <f>IF(OR(C3="",D3=""),"",C3/D3)</f>
        <v>0.04</v>
      </c>
      <c r="F3" t="n">
        <v>1</v>
      </c>
      <c r="G3" s="3" t="n">
        <v>0.01</v>
      </c>
      <c r="H3" s="2">
        <f>IF(E3="","",E3*F3*(1+G3))</f>
        <v>0.0404</v>
      </c>
    </row>
    <row r="4">
      <c r="A4" t="inlineStr">
        <is>
          <t>5 oz woozy bottle</t>
        </is>
      </c>
      <c r="B4" t="inlineStr">
        <is>
          <t>Black cap</t>
        </is>
      </c>
      <c r="C4" t="n">
        <v>40</v>
      </c>
      <c r="D4" t="n">
        <v>500</v>
      </c>
      <c r="E4" s="2">
        <f>IF(OR(C4="",D4=""),"",C4/D4)</f>
        <v>0.08</v>
      </c>
      <c r="F4" t="n">
        <v>1</v>
      </c>
      <c r="G4" s="3" t="n">
        <v>0.01</v>
      </c>
      <c r="H4" s="2">
        <f>IF(E4="","",E4*F4*(1+G4))</f>
        <v>0.0808</v>
      </c>
    </row>
    <row r="5">
      <c r="A5" t="inlineStr">
        <is>
          <t>5 oz woozy bottle</t>
        </is>
      </c>
      <c r="B5" t="inlineStr">
        <is>
          <t>Label with the required lines</t>
        </is>
      </c>
      <c r="C5" t="n">
        <v>25</v>
      </c>
      <c r="D5" t="n">
        <v>500</v>
      </c>
      <c r="E5" s="2">
        <f>IF(OR(C5="",D5=""),"",C5/D5)</f>
        <v>0.05</v>
      </c>
      <c r="F5" t="n">
        <v>1</v>
      </c>
      <c r="G5" s="3" t="n">
        <v>0.02</v>
      </c>
      <c r="H5" s="2">
        <f>IF(E5="","",E5*F5*(1+G5))</f>
        <v>0.051</v>
      </c>
    </row>
    <row r="6" ht="30" customHeight="1">
      <c r="A6" s="4" t="inlineStr">
        <is>
          <t>5 oz woozy with a shrink band</t>
        </is>
      </c>
      <c r="B6" s="5" t="inlineStr">
        <is>
          <t>5 oz woozy bottle, case of 48</t>
        </is>
      </c>
      <c r="C6" s="5" t="n">
        <v>20.16</v>
      </c>
      <c r="D6" s="5" t="n">
        <v>48</v>
      </c>
      <c r="E6" s="6">
        <f>IF(OR(C6="",D6=""),"",C6/D6)</f>
        <v>0.42</v>
      </c>
      <c r="F6" s="5" t="n">
        <v>1</v>
      </c>
      <c r="G6" s="7" t="n">
        <v>0.01</v>
      </c>
      <c r="H6" s="6">
        <f>IF(E6="","",E6*F6*(1+G6))</f>
        <v>0.4242</v>
      </c>
    </row>
    <row r="7" ht="30" customHeight="1">
      <c r="A7" s="4" t="inlineStr">
        <is>
          <t>5 oz woozy with a shrink band</t>
        </is>
      </c>
      <c r="B7" s="5" t="inlineStr">
        <is>
          <t>Orifice reducer</t>
        </is>
      </c>
      <c r="C7" s="5" t="n">
        <v>20</v>
      </c>
      <c r="D7" s="5" t="n">
        <v>500</v>
      </c>
      <c r="E7" s="6">
        <f>IF(OR(C7="",D7=""),"",C7/D7)</f>
        <v>0.04</v>
      </c>
      <c r="F7" s="5" t="n">
        <v>1</v>
      </c>
      <c r="G7" s="7" t="n">
        <v>0.01</v>
      </c>
      <c r="H7" s="6">
        <f>IF(E7="","",E7*F7*(1+G7))</f>
        <v>0.0404</v>
      </c>
    </row>
    <row r="8" ht="30" customHeight="1">
      <c r="A8" s="4" t="inlineStr">
        <is>
          <t>5 oz woozy with a shrink band</t>
        </is>
      </c>
      <c r="B8" s="5" t="inlineStr">
        <is>
          <t>Black cap</t>
        </is>
      </c>
      <c r="C8" s="5" t="n">
        <v>40</v>
      </c>
      <c r="D8" s="5" t="n">
        <v>500</v>
      </c>
      <c r="E8" s="6">
        <f>IF(OR(C8="",D8=""),"",C8/D8)</f>
        <v>0.08</v>
      </c>
      <c r="F8" s="5" t="n">
        <v>1</v>
      </c>
      <c r="G8" s="7" t="n">
        <v>0.01</v>
      </c>
      <c r="H8" s="6">
        <f>IF(E8="","",E8*F8*(1+G8))</f>
        <v>0.0808</v>
      </c>
    </row>
    <row r="9" ht="30" customHeight="1">
      <c r="A9" s="4" t="inlineStr">
        <is>
          <t>5 oz woozy with a shrink band</t>
        </is>
      </c>
      <c r="B9" s="5" t="inlineStr">
        <is>
          <t>Shrink band</t>
        </is>
      </c>
      <c r="C9" s="5" t="n">
        <v>15</v>
      </c>
      <c r="D9" s="5" t="n">
        <v>500</v>
      </c>
      <c r="E9" s="6">
        <f>IF(OR(C9="",D9=""),"",C9/D9)</f>
        <v>0.03</v>
      </c>
      <c r="F9" s="5" t="n">
        <v>1</v>
      </c>
      <c r="G9" s="7" t="n">
        <v>0.02</v>
      </c>
      <c r="H9" s="6">
        <f>IF(E9="","",E9*F9*(1+G9))</f>
        <v>0.0306</v>
      </c>
    </row>
    <row r="10" ht="30" customHeight="1">
      <c r="A10" s="4" t="inlineStr">
        <is>
          <t>5 oz woozy with a shrink band</t>
        </is>
      </c>
      <c r="B10" s="5" t="inlineStr">
        <is>
          <t>Label with the required lines</t>
        </is>
      </c>
      <c r="C10" s="5" t="n">
        <v>25</v>
      </c>
      <c r="D10" s="5" t="n">
        <v>500</v>
      </c>
      <c r="E10" s="6">
        <f>IF(OR(C10="",D10=""),"",C10/D10)</f>
        <v>0.05</v>
      </c>
      <c r="F10" s="5" t="n">
        <v>1</v>
      </c>
      <c r="G10" s="7" t="n">
        <v>0.02</v>
      </c>
      <c r="H10" s="6">
        <f>IF(E10="","",E10*F10*(1+G10))</f>
        <v>0.051</v>
      </c>
    </row>
    <row r="11" ht="30" customHeight="1">
      <c r="A11" s="4" t="inlineStr">
        <is>
          <t>10 oz woozy for restaurants</t>
        </is>
      </c>
      <c r="B11" s="5" t="inlineStr">
        <is>
          <t>10 oz woozy bottle, case of 24</t>
        </is>
      </c>
      <c r="C11" s="5" t="n">
        <v>15.6</v>
      </c>
      <c r="D11" s="5" t="n">
        <v>24</v>
      </c>
      <c r="E11" s="6">
        <f>IF(OR(C11="",D11=""),"",C11/D11)</f>
        <v>0.65</v>
      </c>
      <c r="F11" s="5" t="n">
        <v>1</v>
      </c>
      <c r="G11" s="7" t="n">
        <v>0.01</v>
      </c>
      <c r="H11" s="6">
        <f>IF(E11="","",E11*F11*(1+G11))</f>
        <v>0.6565</v>
      </c>
    </row>
    <row r="12" ht="30" customHeight="1">
      <c r="A12" s="4" t="inlineStr">
        <is>
          <t>10 oz woozy for restaurants</t>
        </is>
      </c>
      <c r="B12" s="5" t="inlineStr">
        <is>
          <t>Orifice reducer</t>
        </is>
      </c>
      <c r="C12" s="5" t="n">
        <v>20</v>
      </c>
      <c r="D12" s="5" t="n">
        <v>500</v>
      </c>
      <c r="E12" s="6">
        <f>IF(OR(C12="",D12=""),"",C12/D12)</f>
        <v>0.04</v>
      </c>
      <c r="F12" s="5" t="n">
        <v>1</v>
      </c>
      <c r="G12" s="7" t="n">
        <v>0.01</v>
      </c>
      <c r="H12" s="6">
        <f>IF(E12="","",E12*F12*(1+G12))</f>
        <v>0.0404</v>
      </c>
    </row>
    <row r="13" ht="30" customHeight="1">
      <c r="A13" s="4" t="inlineStr">
        <is>
          <t>10 oz woozy for restaurants</t>
        </is>
      </c>
      <c r="B13" s="5" t="inlineStr">
        <is>
          <t>Black cap</t>
        </is>
      </c>
      <c r="C13" s="5" t="n">
        <v>40</v>
      </c>
      <c r="D13" s="5" t="n">
        <v>500</v>
      </c>
      <c r="E13" s="6">
        <f>IF(OR(C13="",D13=""),"",C13/D13)</f>
        <v>0.08</v>
      </c>
      <c r="F13" s="5" t="n">
        <v>1</v>
      </c>
      <c r="G13" s="7" t="n">
        <v>0.01</v>
      </c>
      <c r="H13" s="6">
        <f>IF(E13="","",E13*F13*(1+G13))</f>
        <v>0.0808</v>
      </c>
    </row>
    <row r="14" ht="30" customHeight="1">
      <c r="A14" s="4" t="inlineStr">
        <is>
          <t>10 oz woozy for restaurants</t>
        </is>
      </c>
      <c r="B14" s="5" t="inlineStr">
        <is>
          <t>Label with the required lines</t>
        </is>
      </c>
      <c r="C14" s="5" t="n">
        <v>25</v>
      </c>
      <c r="D14" s="5" t="n">
        <v>500</v>
      </c>
      <c r="E14" s="6">
        <f>IF(OR(C14="",D14=""),"",C14/D14)</f>
        <v>0.05</v>
      </c>
      <c r="F14" s="5" t="n">
        <v>1</v>
      </c>
      <c r="G14" s="7" t="n">
        <v>0.02</v>
      </c>
      <c r="H14" s="6">
        <f>IF(E14="","",E14*F14*(1+G14))</f>
        <v>0.051</v>
      </c>
    </row>
    <row r="15">
      <c r="A15" t="inlineStr">
        <is>
          <t>Gift box of three 5 oz</t>
        </is>
      </c>
      <c r="B15" t="inlineStr">
        <is>
          <t>5 oz woozy bottle, case of 48</t>
        </is>
      </c>
      <c r="C15" t="n">
        <v>20.16</v>
      </c>
      <c r="D15" t="n">
        <v>48</v>
      </c>
      <c r="E15" s="2">
        <f>IF(OR(C15="",D15=""),"",C15/D15)</f>
        <v>0.42</v>
      </c>
      <c r="F15" t="n">
        <v>3</v>
      </c>
      <c r="G15" s="3" t="n">
        <v>0.01</v>
      </c>
      <c r="H15" s="2">
        <f>IF(E15="","",E15*F15*(1+G15))</f>
        <v>1.2726</v>
      </c>
    </row>
    <row r="16">
      <c r="A16" t="inlineStr">
        <is>
          <t>Gift box of three 5 oz</t>
        </is>
      </c>
      <c r="B16" t="inlineStr">
        <is>
          <t>Orifice reducer</t>
        </is>
      </c>
      <c r="C16" t="n">
        <v>20</v>
      </c>
      <c r="D16" t="n">
        <v>500</v>
      </c>
      <c r="E16" s="2">
        <f>IF(OR(C16="",D16=""),"",C16/D16)</f>
        <v>0.04</v>
      </c>
      <c r="F16" t="n">
        <v>3</v>
      </c>
      <c r="G16" s="3" t="n">
        <v>0.01</v>
      </c>
      <c r="H16" s="2">
        <f>IF(E16="","",E16*F16*(1+G16))</f>
        <v>0.1212</v>
      </c>
    </row>
    <row r="17">
      <c r="A17" t="inlineStr">
        <is>
          <t>Gift box of three 5 oz</t>
        </is>
      </c>
      <c r="B17" t="inlineStr">
        <is>
          <t>Black cap</t>
        </is>
      </c>
      <c r="C17" t="n">
        <v>40</v>
      </c>
      <c r="D17" t="n">
        <v>500</v>
      </c>
      <c r="E17" s="2">
        <f>IF(OR(C17="",D17=""),"",C17/D17)</f>
        <v>0.08</v>
      </c>
      <c r="F17" t="n">
        <v>3</v>
      </c>
      <c r="G17" s="3" t="n">
        <v>0.01</v>
      </c>
      <c r="H17" s="2">
        <f>IF(E17="","",E17*F17*(1+G17))</f>
        <v>0.2424</v>
      </c>
    </row>
    <row r="18">
      <c r="A18" t="inlineStr">
        <is>
          <t>Gift box of three 5 oz</t>
        </is>
      </c>
      <c r="B18" t="inlineStr">
        <is>
          <t>Gift box for three bottles</t>
        </is>
      </c>
      <c r="C18" t="n">
        <v>90</v>
      </c>
      <c r="D18" t="n">
        <v>50</v>
      </c>
      <c r="E18" s="2">
        <f>IF(OR(C18="",D18=""),"",C18/D18)</f>
        <v>1.8</v>
      </c>
      <c r="F18" t="n">
        <v>1</v>
      </c>
      <c r="G18" s="3" t="n">
        <v>0.02</v>
      </c>
      <c r="H18" s="2">
        <f>IF(E18="","",E18*F18*(1+G18))</f>
        <v>1.836</v>
      </c>
    </row>
    <row r="19">
      <c r="A19" t="inlineStr">
        <is>
          <t>Gift box of three 5 oz</t>
        </is>
      </c>
      <c r="B19" t="inlineStr">
        <is>
          <t>Label with the required lines</t>
        </is>
      </c>
      <c r="C19" t="n">
        <v>25</v>
      </c>
      <c r="D19" t="n">
        <v>500</v>
      </c>
      <c r="E19" s="2">
        <f>IF(OR(C19="",D19=""),"",C19/D19)</f>
        <v>0.05</v>
      </c>
      <c r="F19" t="n">
        <v>3</v>
      </c>
      <c r="G19" s="3" t="n">
        <v>0.02</v>
      </c>
      <c r="H19" s="2">
        <f>IF(E19="","",E19*F19*(1+G19))</f>
        <v>0.153</v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4" t="inlineStr">
        <is>
          <t>5 oz woozy bottle</t>
        </is>
      </c>
      <c r="B2" s="8">
        <f>SUMIF(Components!$A$2:$A$80,A2,Components!$H$2:$H$80)</f>
        <v>0.5964</v>
      </c>
      <c r="C2" s="4" t="n">
        <v>800</v>
      </c>
      <c r="D2" s="9">
        <f>B2*C2</f>
        <v>477.12</v>
      </c>
      <c r="E2" s="4" t="inlineStr">
        <is>
          <t>The standard bottle.</t>
        </is>
      </c>
    </row>
    <row r="3" ht="30" customHeight="1">
      <c r="A3" s="4" t="inlineStr">
        <is>
          <t>5 oz woozy with a shrink band</t>
        </is>
      </c>
      <c r="B3" s="8">
        <f>SUMIF(Components!$A$2:$A$80,A3,Components!$H$2:$H$80)</f>
        <v>0.627</v>
      </c>
      <c r="C3" s="4" t="n">
        <v>800</v>
      </c>
      <c r="D3" s="9">
        <f>B3*C3</f>
        <v>501.6</v>
      </c>
      <c r="E3" s="4" t="inlineStr">
        <is>
          <t>Tamper-evident, for shops.</t>
        </is>
      </c>
    </row>
    <row r="4" ht="30" customHeight="1">
      <c r="A4" s="4" t="inlineStr">
        <is>
          <t>10 oz woozy for restaurants</t>
        </is>
      </c>
      <c r="B4" s="8">
        <f>SUMIF(Components!$A$2:$A$80,A4,Components!$H$2:$H$80)</f>
        <v>0.8287</v>
      </c>
      <c r="C4" s="4" t="n">
        <v>800</v>
      </c>
      <c r="D4" s="9">
        <f>B4*C4</f>
        <v>662.96</v>
      </c>
      <c r="E4" s="4" t="inlineStr">
        <is>
          <t>For tables and kitchens.</t>
        </is>
      </c>
    </row>
    <row r="5">
      <c r="A5" s="4" t="inlineStr">
        <is>
          <t>Gift box of three 5 oz</t>
        </is>
      </c>
      <c r="B5" s="8">
        <f>SUMIF(Components!$A$2:$A$80,A5,Components!$H$2:$H$80)</f>
        <v>3.6252</v>
      </c>
      <c r="C5" s="4" t="n">
        <v>800</v>
      </c>
      <c r="D5" s="9">
        <f>B5*C5</f>
        <v>2900.16</v>
      </c>
      <c r="E5" s="4" t="inlineStr">
        <is>
          <t>Three sauces, December.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Hot Sauce for Sale</t>
        </is>
      </c>
    </row>
    <row r="2" ht="15" customHeight="1">
      <c r="A2" s="4" t="inlineStr">
        <is>
          <t>From the article: https://www.tarostack.com/articles/how-to-package-hot-sauce-for-sale</t>
        </is>
      </c>
    </row>
    <row r="3" ht="15" customHeight="1">
      <c r="A3" s="4" t="inlineStr"/>
    </row>
    <row r="4" ht="30" customHeight="1">
      <c r="A4" s="4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4" t="inlineStr">
        <is>
          <t>Compare: each option's cost per unit and its cost a week at the volume you sell.</t>
        </is>
      </c>
    </row>
    <row r="6" ht="15" customHeight="1">
      <c r="A6" s="4" t="inlineStr">
        <is>
          <t>The example is the article's made-up New Mexico hot sauce maker; prices are examples.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