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Glass hex jar, 12 oz, with lid</t>
        </is>
      </c>
      <c r="B2" s="2" t="inlineStr">
        <is>
          <t>Glass hex jar with gold lid, 12 oz</t>
        </is>
      </c>
      <c r="C2" s="3" t="n">
        <v>39</v>
      </c>
      <c r="D2" s="3" t="n">
        <v>60</v>
      </c>
      <c r="E2" s="4">
        <f>IF(OR(C2="",D2=""),"",C2/D2)</f>
        <v>0.65</v>
      </c>
      <c r="F2" s="3" t="n">
        <v>1</v>
      </c>
      <c r="G2" s="5" t="n">
        <v>0.02</v>
      </c>
      <c r="H2" s="4">
        <f>IF(E2="","",E2*F2*(1+G2))</f>
        <v>0.663</v>
      </c>
    </row>
    <row r="3" ht="30" customHeight="1">
      <c r="A3" s="2" t="inlineStr">
        <is>
          <t>Glass hex jar, 12 oz, with lid</t>
        </is>
      </c>
      <c r="B3" s="3" t="inlineStr">
        <is>
          <t>Label with the required lines</t>
        </is>
      </c>
      <c r="C3" s="3" t="n">
        <v>25</v>
      </c>
      <c r="D3" s="3" t="n">
        <v>500</v>
      </c>
      <c r="E3" s="4">
        <f>IF(OR(C3="",D3=""),"",C3/D3)</f>
        <v>0.05</v>
      </c>
      <c r="F3" s="3" t="n">
        <v>1</v>
      </c>
      <c r="G3" s="5" t="n">
        <v>0.02</v>
      </c>
      <c r="H3" s="4">
        <f>IF(E3="","",E3*F3*(1+G3))</f>
        <v>0.051</v>
      </c>
    </row>
    <row r="4" ht="30" customHeight="1">
      <c r="A4" s="3" t="inlineStr">
        <is>
          <t>Plastic honey bear, 12 oz</t>
        </is>
      </c>
      <c r="B4" s="2" t="inlineStr">
        <is>
          <t>Plastic bear with flip cap, 12 oz</t>
        </is>
      </c>
      <c r="C4" s="3" t="n">
        <v>38</v>
      </c>
      <c r="D4" s="3" t="n">
        <v>100</v>
      </c>
      <c r="E4" s="4">
        <f>IF(OR(C4="",D4=""),"",C4/D4)</f>
        <v>0.38</v>
      </c>
      <c r="F4" s="3" t="n">
        <v>1</v>
      </c>
      <c r="G4" s="5" t="n">
        <v>0.01</v>
      </c>
      <c r="H4" s="4">
        <f>IF(E4="","",E4*F4*(1+G4))</f>
        <v>0.3838</v>
      </c>
    </row>
    <row r="5">
      <c r="A5" t="inlineStr">
        <is>
          <t>Plastic honey bear, 12 oz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 ht="30" customHeight="1">
      <c r="A6" s="2" t="inlineStr">
        <is>
          <t>Upside-down squeeze bottle, 12 oz</t>
        </is>
      </c>
      <c r="B6" s="2" t="inlineStr">
        <is>
          <t>Inverted squeeze bottle with valve cap, 12 oz</t>
        </is>
      </c>
      <c r="C6" s="3" t="n">
        <v>52</v>
      </c>
      <c r="D6" s="3" t="n">
        <v>100</v>
      </c>
      <c r="E6" s="4">
        <f>IF(OR(C6="",D6=""),"",C6/D6)</f>
        <v>0.52</v>
      </c>
      <c r="F6" s="3" t="n">
        <v>1</v>
      </c>
      <c r="G6" s="5" t="n">
        <v>0.01</v>
      </c>
      <c r="H6" s="4">
        <f>IF(E6="","",E6*F6*(1+G6))</f>
        <v>0.5252</v>
      </c>
    </row>
    <row r="7" ht="30" customHeight="1">
      <c r="A7" s="2" t="inlineStr">
        <is>
          <t>Upside-down squeeze bottle, 12 oz</t>
        </is>
      </c>
      <c r="B7" s="3" t="inlineStr">
        <is>
          <t>Label with the required lines</t>
        </is>
      </c>
      <c r="C7" s="3" t="n">
        <v>25</v>
      </c>
      <c r="D7" s="3" t="n">
        <v>500</v>
      </c>
      <c r="E7" s="4">
        <f>IF(OR(C7="",D7=""),"",C7/D7)</f>
        <v>0.05</v>
      </c>
      <c r="F7" s="3" t="n">
        <v>1</v>
      </c>
      <c r="G7" s="5" t="n">
        <v>0.02</v>
      </c>
      <c r="H7" s="4">
        <f>IF(E7="","",E7*F7*(1+G7))</f>
        <v>0.051</v>
      </c>
    </row>
    <row r="8" ht="30" customHeight="1">
      <c r="A8" s="2" t="inlineStr">
        <is>
          <t>5 gallon pail for bakeries, per 12 oz</t>
        </is>
      </c>
      <c r="B8" s="2" t="inlineStr">
        <is>
          <t>Food-grade 5 gallon pail with gasket lid</t>
        </is>
      </c>
      <c r="C8" s="3" t="n">
        <v>9</v>
      </c>
      <c r="D8" s="3" t="n">
        <v>1</v>
      </c>
      <c r="E8" s="4">
        <f>IF(OR(C8="",D8=""),"",C8/D8)</f>
        <v>9</v>
      </c>
      <c r="F8" s="3" t="n">
        <v>0.0125</v>
      </c>
      <c r="G8" s="5" t="n">
        <v>0.01</v>
      </c>
      <c r="H8" s="4">
        <f>IF(E8="","",E8*F8*(1+G8))</f>
        <v>0.113625</v>
      </c>
    </row>
    <row r="9" ht="30" customHeight="1">
      <c r="A9" s="2" t="inlineStr">
        <is>
          <t>5 gallon pail for bakeries, per 12 oz</t>
        </is>
      </c>
      <c r="B9" s="3" t="inlineStr">
        <is>
          <t>Pail label</t>
        </is>
      </c>
      <c r="C9" s="3" t="n">
        <v>25</v>
      </c>
      <c r="D9" s="3" t="n">
        <v>500</v>
      </c>
      <c r="E9" s="4">
        <f>IF(OR(C9="",D9=""),"",C9/D9)</f>
        <v>0.05</v>
      </c>
      <c r="F9" s="3" t="n">
        <v>0.0125</v>
      </c>
      <c r="G9" s="5" t="n">
        <v>0.02</v>
      </c>
      <c r="H9" s="4">
        <f>IF(E9="","",E9*F9*(1+G9))</f>
        <v>0.0006375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Glass hex jar, 12 oz, with lid</t>
        </is>
      </c>
      <c r="B2" s="8">
        <f>SUMIF(Components!$A$2:$A$80,A2,Components!$H$2:$H$80)</f>
        <v>0.714</v>
      </c>
      <c r="C2" s="2" t="n">
        <v>460</v>
      </c>
      <c r="D2" s="9">
        <f>B2*C2</f>
        <v>328.44</v>
      </c>
      <c r="E2" s="2" t="inlineStr">
        <is>
          <t>Looks the part at a market and in gift shops; can be warmed gently if the honey crystallizes.</t>
        </is>
      </c>
    </row>
    <row r="3" ht="30" customHeight="1">
      <c r="A3" s="2" t="inlineStr">
        <is>
          <t>Plastic honey bear, 12 oz</t>
        </is>
      </c>
      <c r="B3" s="8">
        <f>SUMIF(Components!$A$2:$A$80,A3,Components!$H$2:$H$80)</f>
        <v>0.4348</v>
      </c>
      <c r="C3" s="2" t="n">
        <v>460</v>
      </c>
      <c r="D3" s="9">
        <f>B3*C3</f>
        <v>200.008</v>
      </c>
      <c r="E3" s="2" t="inlineStr">
        <is>
          <t>Light, unbreakable and cheaper to ship; the everyday kitchen honey.</t>
        </is>
      </c>
    </row>
    <row r="4" ht="30" customHeight="1">
      <c r="A4" s="2" t="inlineStr">
        <is>
          <t>Upside-down squeeze bottle, 12 oz</t>
        </is>
      </c>
      <c r="B4" s="8">
        <f>SUMIF(Components!$A$2:$A$80,A4,Components!$H$2:$H$80)</f>
        <v>0.5762</v>
      </c>
      <c r="C4" s="2" t="n">
        <v>460</v>
      </c>
      <c r="D4" s="9">
        <f>B4*C4</f>
        <v>265.052</v>
      </c>
      <c r="E4" s="2" t="inlineStr">
        <is>
          <t>No drips, and the valve keeps the honey at the opening; popular for raw honey that crystallizes slowly.</t>
        </is>
      </c>
    </row>
    <row r="5" ht="30" customHeight="1">
      <c r="A5" s="2" t="inlineStr">
        <is>
          <t>5 gallon pail for bakeries, per 12 oz</t>
        </is>
      </c>
      <c r="B5" s="8">
        <f>SUMIF(Components!$A$2:$A$80,A5,Components!$H$2:$H$80)</f>
        <v>0.1142625</v>
      </c>
      <c r="C5" s="2" t="n">
        <v>460</v>
      </c>
      <c r="D5" s="9">
        <f>B5*C5</f>
        <v>52.56075</v>
      </c>
      <c r="E5" s="2" t="inlineStr">
        <is>
          <t>About 60 lb of honey in a pail; bakeries and cafes buy by weight.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honey for sale</t>
        </is>
      </c>
    </row>
    <row r="2" ht="15" customHeight="1">
      <c r="A2" s="2" t="inlineStr">
        <is>
          <t>From the article: https://www.tarostack.com/articles/how-to-package-honey-for-sale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30" customHeight="1">
      <c r="A6" s="2" t="inlineStr">
        <is>
          <t>The example is the article's made-up Oahu beekeeper's raw wildflower honey;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