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Kraft bag with a window</t>
        </is>
      </c>
      <c r="B2" t="inlineStr">
        <is>
          <t>Kraft bread bag with a window</t>
        </is>
      </c>
      <c r="C2" t="n">
        <v>44</v>
      </c>
      <c r="D2" t="n">
        <v>200</v>
      </c>
      <c r="E2" s="2">
        <f>IF(OR(C2="",D2=""),"",C2/D2)</f>
        <v>0.22</v>
      </c>
      <c r="F2" t="n">
        <v>1</v>
      </c>
      <c r="G2" s="3" t="n">
        <v>0.02</v>
      </c>
      <c r="H2" s="2">
        <f>IF(E2="","",E2*F2*(1+G2))</f>
        <v>0.2244</v>
      </c>
    </row>
    <row r="3" ht="30" customHeight="1">
      <c r="A3" s="4" t="inlineStr">
        <is>
          <t>Kraft bag with a window</t>
        </is>
      </c>
      <c r="B3" s="5" t="inlineStr">
        <is>
          <t>Front label with the required lines</t>
        </is>
      </c>
      <c r="C3" s="4" t="n">
        <v>18</v>
      </c>
      <c r="D3" s="4" t="n">
        <v>500</v>
      </c>
      <c r="E3" s="6">
        <f>IF(OR(C3="",D3=""),"",C3/D3)</f>
        <v>0.036</v>
      </c>
      <c r="F3" s="4" t="n">
        <v>1</v>
      </c>
      <c r="G3" s="7" t="n">
        <v>0.02</v>
      </c>
      <c r="H3" s="6">
        <f>IF(E3="","",E3*F3*(1+G3))</f>
        <v>0.03672</v>
      </c>
    </row>
    <row r="4">
      <c r="A4" t="inlineStr">
        <is>
          <t>Kraft bag with a window</t>
        </is>
      </c>
      <c r="B4" t="inlineStr">
        <is>
          <t>Folded closure sticker</t>
        </is>
      </c>
      <c r="C4" t="n">
        <v>9</v>
      </c>
      <c r="D4" t="n">
        <v>1000</v>
      </c>
      <c r="E4" s="2">
        <f>IF(OR(C4="",D4=""),"",C4/D4)</f>
        <v>0.009</v>
      </c>
      <c r="F4" t="n">
        <v>1</v>
      </c>
      <c r="G4" s="3" t="n">
        <v>0.02</v>
      </c>
      <c r="H4" s="2">
        <f>IF(E4="","",E4*F4*(1+G4))</f>
        <v>0.00918</v>
      </c>
    </row>
    <row r="5">
      <c r="A5" t="inlineStr">
        <is>
          <t>Plastic bag and twist tie</t>
        </is>
      </c>
      <c r="B5" t="inlineStr">
        <is>
          <t>Plastic bread bag</t>
        </is>
      </c>
      <c r="C5" t="n">
        <v>14</v>
      </c>
      <c r="D5" t="n">
        <v>500</v>
      </c>
      <c r="E5" s="2">
        <f>IF(OR(C5="",D5=""),"",C5/D5)</f>
        <v>0.028</v>
      </c>
      <c r="F5" t="n">
        <v>1</v>
      </c>
      <c r="G5" s="3" t="n">
        <v>0.02</v>
      </c>
      <c r="H5" s="2">
        <f>IF(E5="","",E5*F5*(1+G5))</f>
        <v>0.02856</v>
      </c>
    </row>
    <row r="6">
      <c r="A6" t="inlineStr">
        <is>
          <t>Plastic bag and twist tie</t>
        </is>
      </c>
      <c r="B6" t="inlineStr">
        <is>
          <t>Twist tie</t>
        </is>
      </c>
      <c r="C6" t="n">
        <v>4</v>
      </c>
      <c r="D6" t="n">
        <v>1000</v>
      </c>
      <c r="E6" s="2">
        <f>IF(OR(C6="",D6=""),"",C6/D6)</f>
        <v>0.004</v>
      </c>
      <c r="F6" t="n">
        <v>1</v>
      </c>
      <c r="G6" s="3" t="n">
        <v>0.01</v>
      </c>
      <c r="H6" s="2">
        <f>IF(E6="","",E6*F6*(1+G6))</f>
        <v>0.00404</v>
      </c>
    </row>
    <row r="7" ht="30" customHeight="1">
      <c r="A7" s="4" t="inlineStr">
        <is>
          <t>Plastic bag and twist tie</t>
        </is>
      </c>
      <c r="B7" s="5" t="inlineStr">
        <is>
          <t>Front label with the required lines</t>
        </is>
      </c>
      <c r="C7" s="4" t="n">
        <v>18</v>
      </c>
      <c r="D7" s="4" t="n">
        <v>500</v>
      </c>
      <c r="E7" s="6">
        <f>IF(OR(C7="",D7=""),"",C7/D7)</f>
        <v>0.036</v>
      </c>
      <c r="F7" s="4" t="n">
        <v>1</v>
      </c>
      <c r="G7" s="7" t="n">
        <v>0.02</v>
      </c>
      <c r="H7" s="6">
        <f>IF(E7="","",E7*F7*(1+G7))</f>
        <v>0.03672</v>
      </c>
    </row>
    <row r="8">
      <c r="A8" t="inlineStr">
        <is>
          <t>Microperforated bag</t>
        </is>
      </c>
      <c r="B8" t="inlineStr">
        <is>
          <t>Microperforated bread bag</t>
        </is>
      </c>
      <c r="C8" t="n">
        <v>32</v>
      </c>
      <c r="D8" t="n">
        <v>500</v>
      </c>
      <c r="E8" s="2">
        <f>IF(OR(C8="",D8=""),"",C8/D8)</f>
        <v>0.064</v>
      </c>
      <c r="F8" t="n">
        <v>1</v>
      </c>
      <c r="G8" s="3" t="n">
        <v>0.02</v>
      </c>
      <c r="H8" s="2">
        <f>IF(E8="","",E8*F8*(1+G8))</f>
        <v>0.06528</v>
      </c>
    </row>
    <row r="9" ht="30" customHeight="1">
      <c r="A9" s="4" t="inlineStr">
        <is>
          <t>Microperforated bag</t>
        </is>
      </c>
      <c r="B9" s="5" t="inlineStr">
        <is>
          <t>Front label with the required lines</t>
        </is>
      </c>
      <c r="C9" s="4" t="n">
        <v>18</v>
      </c>
      <c r="D9" s="4" t="n">
        <v>500</v>
      </c>
      <c r="E9" s="6">
        <f>IF(OR(C9="",D9=""),"",C9/D9)</f>
        <v>0.036</v>
      </c>
      <c r="F9" s="4" t="n">
        <v>1</v>
      </c>
      <c r="G9" s="7" t="n">
        <v>0.02</v>
      </c>
      <c r="H9" s="6">
        <f>IF(E9="","",E9*F9*(1+G9))</f>
        <v>0.03672</v>
      </c>
    </row>
    <row r="10">
      <c r="A10" t="inlineStr">
        <is>
          <t>Microperforated bag</t>
        </is>
      </c>
      <c r="B10" t="inlineStr">
        <is>
          <t>Folded closure sticker</t>
        </is>
      </c>
      <c r="C10" t="n">
        <v>9</v>
      </c>
      <c r="D10" t="n">
        <v>1000</v>
      </c>
      <c r="E10" s="2">
        <f>IF(OR(C10="",D10=""),"",C10/D10)</f>
        <v>0.009</v>
      </c>
      <c r="F10" t="n">
        <v>1</v>
      </c>
      <c r="G10" s="3" t="n">
        <v>0.02</v>
      </c>
      <c r="H10" s="2">
        <f>IF(E10="","",E10*F10*(1+G10))</f>
        <v>0.00918</v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Kraft bag with a window</t>
        </is>
      </c>
      <c r="B2" s="8">
        <f>SUMIF(Components!$A$2:$A$80,A2,Components!$H$2:$H$80)</f>
        <v>0.2703</v>
      </c>
      <c r="C2" s="5" t="n">
        <v>120</v>
      </c>
      <c r="D2" s="9">
        <f>B2*C2</f>
        <v>32.436</v>
      </c>
      <c r="E2" s="5" t="inlineStr">
        <is>
          <t>Keeps the crust crisp; the loaf stales faster. Market loaves sold the same day.</t>
        </is>
      </c>
    </row>
    <row r="3" ht="30" customHeight="1">
      <c r="A3" s="5" t="inlineStr">
        <is>
          <t>Plastic bag and twist tie</t>
        </is>
      </c>
      <c r="B3" s="8">
        <f>SUMIF(Components!$A$2:$A$80,A3,Components!$H$2:$H$80)</f>
        <v>0.06932</v>
      </c>
      <c r="C3" s="5" t="n">
        <v>120</v>
      </c>
      <c r="D3" s="9">
        <f>B3*C3</f>
        <v>8.3184</v>
      </c>
      <c r="E3" s="5" t="inlineStr">
        <is>
          <t>Keeps the crumb soft longest; the crust softens. Sliced sandwich loaves.</t>
        </is>
      </c>
    </row>
    <row r="4" ht="30" customHeight="1">
      <c r="A4" s="5" t="inlineStr">
        <is>
          <t>Microperforated bag</t>
        </is>
      </c>
      <c r="B4" s="8">
        <f>SUMIF(Components!$A$2:$A$80,A4,Components!$H$2:$H$80)</f>
        <v>0.11118</v>
      </c>
      <c r="C4" s="5" t="n">
        <v>120</v>
      </c>
      <c r="D4" s="9">
        <f>B4*C4</f>
        <v>13.3416</v>
      </c>
      <c r="E4" s="5" t="inlineStr">
        <is>
          <t>Lets some moisture out: a middle road for crusty loaves on a shop shelf for a day or two.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bread for sale</t>
        </is>
      </c>
    </row>
    <row r="2" ht="15" customHeight="1">
      <c r="A2" s="5" t="inlineStr">
        <is>
          <t>From the article: https://www.tarostack.com/articles/how-to-package-bread-for-sale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Fresno home baker's sourdough;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