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ar cost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'Jar cost'!$1:$1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9" fontId="0" fillId="0" borderId="0" pivotButton="0" quotePrefix="0" xfId="0"/>
    <xf numFmtId="0" fontId="1" fillId="0" borderId="0" applyAlignment="1" pivotButton="0" quotePrefix="0" xfId="0">
      <alignment vertical="top" wrapText="1"/>
    </xf>
    <xf numFmtId="164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1"/>
  <sheetViews>
    <sheetView tabSelected="1" workbookViewId="0">
      <selection activeCell="A1" sqref="A1"/>
    </sheetView>
  </sheetViews>
  <sheetFormatPr baseColWidth="8" defaultRowHeight="15"/>
  <cols>
    <col width="34" customWidth="1" min="1" max="1"/>
    <col width="11" customWidth="1" min="2" max="2"/>
    <col width="9" customWidth="1" min="3" max="3"/>
    <col width="10" customWidth="1" min="4" max="4"/>
    <col width="11" customWidth="1" min="5" max="5"/>
    <col width="10" customWidth="1" min="6" max="6"/>
    <col width="10" customWidth="1" min="7" max="7"/>
    <col width="9" customWidth="1" min="8" max="8"/>
    <col width="9" customWidth="1" min="9" max="9"/>
    <col width="11" customWidth="1" min="10" max="10"/>
  </cols>
  <sheetData>
    <row r="1">
      <c r="A1" s="1" t="inlineStr">
        <is>
          <t>Loss in filling (spills, samples)</t>
        </is>
      </c>
      <c r="B1" s="2" t="n">
        <v>0.03</v>
      </c>
    </row>
    <row r="2"/>
    <row r="3" ht="30" customHeight="1">
      <c r="A3" s="3" t="inlineStr">
        <is>
          <t>Jar or bag</t>
        </is>
      </c>
      <c r="B3" s="3" t="inlineStr">
        <is>
          <t>Bulk price a lb</t>
        </is>
      </c>
      <c r="C3" s="3" t="inlineStr">
        <is>
          <t>Fill (oz)</t>
        </is>
      </c>
      <c r="D3" s="3" t="inlineStr">
        <is>
          <t>Spice cost</t>
        </is>
      </c>
      <c r="E3" s="3" t="inlineStr">
        <is>
          <t>Jar, lid and label</t>
        </is>
      </c>
      <c r="F3" s="3" t="inlineStr">
        <is>
          <t>Labor to fill</t>
        </is>
      </c>
      <c r="G3" s="3" t="inlineStr">
        <is>
          <t>Cost a jar</t>
        </is>
      </c>
      <c r="H3" s="3" t="inlineStr">
        <is>
          <t>Price</t>
        </is>
      </c>
      <c r="I3" s="3" t="inlineStr">
        <is>
          <t>Margin</t>
        </is>
      </c>
      <c r="J3" s="3" t="inlineStr">
        <is>
          <t>Price an ounce</t>
        </is>
      </c>
    </row>
    <row r="4">
      <c r="A4" t="inlineStr">
        <is>
          <t>Tellicherry black pepper, jar</t>
        </is>
      </c>
      <c r="B4" s="4" t="n">
        <v>9.800000000000001</v>
      </c>
      <c r="C4" t="n">
        <v>2.2</v>
      </c>
      <c r="D4" s="4">
        <f>IF(OR(B4="",C4=""),"",B4/16*C4*(1+$B$1))</f>
        <v>1.387925</v>
      </c>
      <c r="E4" s="4" t="n">
        <v>0.78</v>
      </c>
      <c r="F4" s="4" t="n">
        <v>0.35</v>
      </c>
      <c r="G4" s="4">
        <f>IF(D4="","",D4+E4+F4)</f>
        <v>2.517925</v>
      </c>
      <c r="H4" s="4" t="n">
        <v>8.49</v>
      </c>
      <c r="I4" s="2">
        <f>IF(OR(G4="",N(H4)=0),"",(H4-G4)/H4)</f>
        <v>0.703424617196702</v>
      </c>
      <c r="J4" s="4">
        <f>IF(OR(N(C4)=0,H4=""),"",H4/C4)</f>
        <v>3.85909090909091</v>
      </c>
    </row>
    <row r="5" ht="30" customHeight="1">
      <c r="A5" s="5" t="inlineStr">
        <is>
          <t>Tellicherry black pepper, refill bag</t>
        </is>
      </c>
      <c r="B5" s="6" t="n">
        <v>9.800000000000001</v>
      </c>
      <c r="C5" s="7" t="n">
        <v>4</v>
      </c>
      <c r="D5" s="6">
        <f>IF(OR(B5="",C5=""),"",B5/16*C5*(1+$B$1))</f>
        <v>2.5235</v>
      </c>
      <c r="E5" s="6" t="n">
        <v>0.22</v>
      </c>
      <c r="F5" s="6" t="n">
        <v>0.25</v>
      </c>
      <c r="G5" s="6">
        <f>IF(D5="","",D5+E5+F5)</f>
        <v>2.9935</v>
      </c>
      <c r="H5" s="6" t="n">
        <v>11.99</v>
      </c>
      <c r="I5" s="8">
        <f>IF(OR(G5="",N(H5)=0),"",(H5-G5)/H5)</f>
        <v>0.750333611342785</v>
      </c>
      <c r="J5" s="6">
        <f>IF(OR(N(C5)=0,H5=""),"",H5/C5)</f>
        <v>2.9975</v>
      </c>
    </row>
    <row r="6">
      <c r="A6" t="inlineStr">
        <is>
          <t>Ceylon cinnamon, jar</t>
        </is>
      </c>
      <c r="B6" s="4" t="n">
        <v>14.5</v>
      </c>
      <c r="C6" t="n">
        <v>1.8</v>
      </c>
      <c r="D6" s="4">
        <f>IF(OR(B6="",C6=""),"",B6/16*C6*(1+$B$1))</f>
        <v>1.6801875</v>
      </c>
      <c r="E6" s="4" t="n">
        <v>0.78</v>
      </c>
      <c r="F6" s="4" t="n">
        <v>0.35</v>
      </c>
      <c r="G6" s="4">
        <f>IF(D6="","",D6+E6+F6)</f>
        <v>2.8101875</v>
      </c>
      <c r="H6" s="4" t="n">
        <v>8.99</v>
      </c>
      <c r="I6" s="2">
        <f>IF(OR(G6="",N(H6)=0),"",(H6-G6)/H6)</f>
        <v>0.687409621802002</v>
      </c>
      <c r="J6" s="4">
        <f>IF(OR(N(C6)=0,H6=""),"",H6/C6)</f>
        <v>4.99444444444444</v>
      </c>
    </row>
    <row r="7">
      <c r="A7" t="inlineStr">
        <is>
          <t>Smoked paprika, jar</t>
        </is>
      </c>
      <c r="B7" s="4" t="n">
        <v>8.199999999999999</v>
      </c>
      <c r="C7" t="n">
        <v>2</v>
      </c>
      <c r="D7" s="4">
        <f>IF(OR(B7="",C7=""),"",B7/16*C7*(1+$B$1))</f>
        <v>1.05575</v>
      </c>
      <c r="E7" s="4" t="n">
        <v>0.78</v>
      </c>
      <c r="F7" s="4" t="n">
        <v>0.35</v>
      </c>
      <c r="G7" s="4">
        <f>IF(D7="","",D7+E7+F7)</f>
        <v>2.18575</v>
      </c>
      <c r="H7" s="4" t="n">
        <v>6.99</v>
      </c>
      <c r="I7" s="2">
        <f>IF(OR(G7="",N(H7)=0),"",(H7-G7)/H7)</f>
        <v>0.687303290414878</v>
      </c>
      <c r="J7" s="4">
        <f>IF(OR(N(C7)=0,H7=""),"",H7/C7)</f>
        <v>3.495</v>
      </c>
    </row>
    <row r="8">
      <c r="A8" t="inlineStr">
        <is>
          <t>House taco blend, jar</t>
        </is>
      </c>
      <c r="B8" s="4" t="n">
        <v>5.1</v>
      </c>
      <c r="C8" t="n">
        <v>2.5</v>
      </c>
      <c r="D8" s="4">
        <f>IF(OR(B8="",C8=""),"",B8/16*C8*(1+$B$1))</f>
        <v>0.82078125</v>
      </c>
      <c r="E8" s="4" t="n">
        <v>0.78</v>
      </c>
      <c r="F8" s="4" t="n">
        <v>0.45</v>
      </c>
      <c r="G8" s="4">
        <f>IF(D8="","",D8+E8+F8)</f>
        <v>2.05078125</v>
      </c>
      <c r="H8" s="4" t="n">
        <v>6.49</v>
      </c>
      <c r="I8" s="2">
        <f>IF(OR(G8="",N(H8)=0),"",(H8-G8)/H8)</f>
        <v>0.68400905238829</v>
      </c>
      <c r="J8" s="4">
        <f>IF(OR(N(C8)=0,H8=""),"",H8/C8)</f>
        <v>2.596</v>
      </c>
    </row>
    <row r="9">
      <c r="A9" t="inlineStr">
        <is>
          <t>Lake Superior fish rub, jar</t>
        </is>
      </c>
      <c r="B9" s="4" t="n">
        <v>6.4</v>
      </c>
      <c r="C9" t="n">
        <v>2.5</v>
      </c>
      <c r="D9" s="4">
        <f>IF(OR(B9="",C9=""),"",B9/16*C9*(1+$B$1))</f>
        <v>1.03</v>
      </c>
      <c r="E9" s="4" t="n">
        <v>0.78</v>
      </c>
      <c r="F9" s="4" t="n">
        <v>0.45</v>
      </c>
      <c r="G9" s="4">
        <f>IF(D9="","",D9+E9+F9)</f>
        <v>2.26</v>
      </c>
      <c r="H9" s="4" t="n">
        <v>7.49</v>
      </c>
      <c r="I9" s="2">
        <f>IF(OR(G9="",N(H9)=0),"",(H9-G9)/H9)</f>
        <v>0.69826435246996</v>
      </c>
      <c r="J9" s="4">
        <f>IF(OR(N(C9)=0,H9=""),"",H9/C9)</f>
        <v>2.996</v>
      </c>
    </row>
    <row r="10"/>
    <row r="11">
      <c r="A11" s="9" t="inlineStr">
        <is>
          <t>A refill bag costs less to pack; price it so the ounce is cheaper than the jar's, and the margin still holds.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Spice shop: cost and margin of each jar and refill bag</t>
        </is>
      </c>
    </row>
    <row r="2" ht="15" customHeight="1">
      <c r="A2" s="5" t="inlineStr">
        <is>
          <t>From the article: https://www.tarostack.com/articles/how-to-open-a-spice-shop</t>
        </is>
      </c>
    </row>
    <row r="3" ht="15" customHeight="1">
      <c r="A3" s="5" t="inlineStr"/>
    </row>
    <row r="4" ht="30" customHeight="1">
      <c r="A4" s="5" t="inlineStr">
        <is>
          <t>Jar cost: each jar or bag's fill, the bulk price a pound, the loss in filling, the jar, lid and label and the labor to fill it; the cost a jar, the margin and the price an ounce work out.</t>
        </is>
      </c>
    </row>
    <row r="5" ht="30" customHeight="1">
      <c r="A5" s="5" t="inlineStr">
        <is>
          <t>The example is the article's made-up Duluth spice shop. Every figure is an example to replace with your own.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