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ening timeline" sheetId="1" state="visible" r:id="rId1"/>
    <sheet xmlns:r="http://schemas.openxmlformats.org/officeDocument/2006/relationships" name="SNAP stocking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'Opening timeline'!$1:$1</definedName>
    <definedName name="_xlnm.Print_Titles" localSheetId="1">'SNAP stocking'!$1:$1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$#,##0"/>
  </numFmts>
  <fonts count="5">
    <font>
      <name val="Calibri"/>
      <family val="2"/>
      <color theme="1"/>
      <sz val="11"/>
      <scheme val="minor"/>
    </font>
    <font>
      <b val="1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5" fontId="0" fillId="0" borderId="0" pivotButton="0" quotePrefix="0" xfId="0"/>
    <xf numFmtId="165" fontId="1" fillId="0" borderId="0" pivotButton="0" quotePrefix="0" xfId="0"/>
    <xf numFmtId="0" fontId="2" fillId="2" borderId="0" applyAlignment="1" pivotButton="0" quotePrefix="0" xfId="0">
      <alignment vertical="center" wrapText="1"/>
    </xf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2">
    <dxf>
      <font>
        <b val="1"/>
        <color rgb="00B42318"/>
      </font>
    </dxf>
    <dxf>
      <font>
        <color rgb="00B5470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tabSelected="1" workbookViewId="0">
      <selection activeCell="A1" sqref="A1"/>
    </sheetView>
  </sheetViews>
  <sheetFormatPr baseColWidth="8" defaultRowHeight="15"/>
  <cols>
    <col width="46" customWidth="1" min="1" max="1"/>
    <col width="2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Opening day</t>
        </is>
      </c>
      <c r="B1" s="2" t="n">
        <v>45906</v>
      </c>
    </row>
    <row r="2"/>
    <row r="3">
      <c r="A3" s="1" t="inlineStr">
        <is>
          <t>Step</t>
        </is>
      </c>
      <c r="B3" s="1" t="inlineStr">
        <is>
          <t>Weeks before opening</t>
        </is>
      </c>
      <c r="C3" s="1" t="inlineStr">
        <is>
          <t>Due</t>
        </is>
      </c>
      <c r="D3" s="1" t="inlineStr">
        <is>
          <t>Cost</t>
        </is>
      </c>
      <c r="E3" s="1" t="inlineStr">
        <is>
          <t>Done</t>
        </is>
      </c>
      <c r="F3" s="1" t="inlineStr">
        <is>
          <t>Status</t>
        </is>
      </c>
    </row>
    <row r="4" ht="30" customHeight="1">
      <c r="A4" s="3" t="inlineStr">
        <is>
          <t>Location chosen, lease signed (deposit and first month)</t>
        </is>
      </c>
      <c r="B4" s="4" t="n">
        <v>26</v>
      </c>
      <c r="C4" s="5">
        <f>$B$1-B4*7</f>
        <v>45724.0</v>
      </c>
      <c r="D4" s="6" t="n">
        <v>9000</v>
      </c>
      <c r="E4" s="5" t="n">
        <v>45719</v>
      </c>
      <c r="F4" s="4" t="str">
        <f>IF(E4&lt;&gt;"",IF(E4&lt;=C4,"On time","Late"),IF(TODAY()&gt;C4,"Overdue","To do"))</f>
        <v>On time</v>
      </c>
    </row>
    <row r="5">
      <c r="A5" t="inlineStr">
        <is>
          <t>Business plan and money raised</t>
        </is>
      </c>
      <c r="B5" t="n">
        <v>26</v>
      </c>
      <c r="C5" s="2">
        <f>$B$1-B5*7</f>
        <v>45724.0</v>
      </c>
      <c r="D5" s="7" t="n">
        <v>0</v>
      </c>
      <c r="E5" s="2" t="n">
        <v>45719</v>
      </c>
      <c r="F5" t="str">
        <f>IF(E5&lt;&gt;"",IF(E5&lt;=C5,"On time","Late"),IF(TODAY()&gt;C5,"Overdue","To do"))</f>
        <v>On time</v>
      </c>
    </row>
    <row r="6">
      <c r="A6" t="inlineStr">
        <is>
          <t>Business name and sales tax permit</t>
        </is>
      </c>
      <c r="B6" t="n">
        <v>16</v>
      </c>
      <c r="C6" s="2">
        <f>$B$1-B6*7</f>
        <v>45794.0</v>
      </c>
      <c r="D6" s="7" t="n">
        <v>0</v>
      </c>
      <c r="E6" s="2" t="n">
        <v>45817</v>
      </c>
      <c r="F6" t="str">
        <f>IF(E6&lt;&gt;"",IF(E6&lt;=C6,"On time","Late"),IF(TODAY()&gt;C6,"Overdue","To do"))</f>
        <v>Late</v>
      </c>
    </row>
    <row r="7" ht="30" customHeight="1">
      <c r="A7" s="3" t="inlineStr">
        <is>
          <t>Coolers, freezers, walk-in and meat case ordered</t>
        </is>
      </c>
      <c r="B7" s="4" t="n">
        <v>16</v>
      </c>
      <c r="C7" s="5">
        <f>$B$1-B7*7</f>
        <v>45794.0</v>
      </c>
      <c r="D7" s="6" t="n">
        <v>90000</v>
      </c>
      <c r="E7" s="5" t="n">
        <v>45789</v>
      </c>
      <c r="F7" s="4" t="str">
        <f>IF(E7&lt;&gt;"",IF(E7&lt;=C7,"On time","Late"),IF(TODAY()&gt;C7,"Overdue","To do"))</f>
        <v>On time</v>
      </c>
    </row>
    <row r="8">
      <c r="A8" t="inlineStr">
        <is>
          <t>Shelving and checkouts ordered</t>
        </is>
      </c>
      <c r="B8" t="n">
        <v>14</v>
      </c>
      <c r="C8" s="2">
        <f>$B$1-B8*7</f>
        <v>45808.0</v>
      </c>
      <c r="D8" s="7" t="n">
        <v>25000</v>
      </c>
      <c r="E8" s="2" t="n">
        <v>45803</v>
      </c>
      <c r="F8" t="str">
        <f>IF(E8&lt;&gt;"",IF(E8&lt;=C8,"On time","Late"),IF(TODAY()&gt;C8,"Overdue","To do"))</f>
        <v>On time</v>
      </c>
    </row>
    <row r="9">
      <c r="A9" t="inlineStr">
        <is>
          <t>Build-out and signs</t>
        </is>
      </c>
      <c r="B9" t="n">
        <v>12</v>
      </c>
      <c r="C9" s="2">
        <f>$B$1-B9*7</f>
        <v>45822.0</v>
      </c>
      <c r="D9" s="7" t="n">
        <v>30000</v>
      </c>
      <c r="E9" s="2" t="n">
        <v>45866</v>
      </c>
      <c r="F9" t="str">
        <f>IF(E9&lt;&gt;"",IF(E9&lt;=C9,"On time","Late"),IF(TODAY()&gt;C9,"Overdue","To do"))</f>
        <v>Late</v>
      </c>
    </row>
    <row r="10">
      <c r="A10" t="inlineStr">
        <is>
          <t>Food establishment permit applied for</t>
        </is>
      </c>
      <c r="B10" t="n">
        <v>10</v>
      </c>
      <c r="C10" s="2">
        <f>$B$1-B10*7</f>
        <v>45836.0</v>
      </c>
      <c r="D10" s="7" t="n">
        <v>2500</v>
      </c>
      <c r="E10" s="2" t="n">
        <v>45838</v>
      </c>
      <c r="F10" t="str">
        <f>IF(E10&lt;&gt;"",IF(E10&lt;=C10,"On time","Late"),IF(TODAY()&gt;C10,"Overdue","To do"))</f>
        <v>Late</v>
      </c>
    </row>
    <row r="11">
      <c r="A11" t="inlineStr">
        <is>
          <t>SNAP authorization applied for</t>
        </is>
      </c>
      <c r="B11" t="n">
        <v>8</v>
      </c>
      <c r="C11" s="2">
        <f>$B$1-B11*7</f>
        <v>45850.0</v>
      </c>
      <c r="D11" s="7" t="n">
        <v>0</v>
      </c>
      <c r="E11" s="2" t="n">
        <v>45852</v>
      </c>
      <c r="F11" t="str">
        <f>IF(E11&lt;&gt;"",IF(E11&lt;=C11,"On time","Late"),IF(TODAY()&gt;C11,"Overdue","To do"))</f>
        <v>Late</v>
      </c>
    </row>
    <row r="12" ht="30" customHeight="1">
      <c r="A12" s="3" t="inlineStr">
        <is>
          <t>Wholesaler account opened; opening order planned</t>
        </is>
      </c>
      <c r="B12" s="4" t="n">
        <v>8</v>
      </c>
      <c r="C12" s="5">
        <f>$B$1-B12*7</f>
        <v>45850.0</v>
      </c>
      <c r="D12" s="6" t="n">
        <v>0</v>
      </c>
      <c r="E12" s="5" t="n">
        <v>45845</v>
      </c>
      <c r="F12" s="4" t="str">
        <f>IF(E12&lt;&gt;"",IF(E12&lt;=C12,"On time","Late"),IF(TODAY()&gt;C12,"Overdue","To do"))</f>
        <v>On time</v>
      </c>
    </row>
    <row r="13">
      <c r="A13" t="inlineStr">
        <is>
          <t>Registers, scales and inventory system set up</t>
        </is>
      </c>
      <c r="B13" t="n">
        <v>6</v>
      </c>
      <c r="C13" s="2">
        <f>$B$1-B13*7</f>
        <v>45864.0</v>
      </c>
      <c r="D13" s="7" t="n">
        <v>8000</v>
      </c>
      <c r="E13" s="2" t="n">
        <v>45866</v>
      </c>
      <c r="F13" t="str">
        <f>IF(E13&lt;&gt;"",IF(E13&lt;=C13,"On time","Late"),IF(TODAY()&gt;C13,"Overdue","To do"))</f>
        <v>Late</v>
      </c>
    </row>
    <row r="14">
      <c r="A14" t="inlineStr">
        <is>
          <t>Scales inspected</t>
        </is>
      </c>
      <c r="B14" t="n">
        <v>4</v>
      </c>
      <c r="C14" s="2">
        <f>$B$1-B14*7</f>
        <v>45878.0</v>
      </c>
      <c r="D14" s="7" t="n">
        <v>0</v>
      </c>
      <c r="E14" s="2" t="n"/>
      <c r="F14" t="str">
        <f>IF(E14&lt;&gt;"",IF(E14&lt;=C14,"On time","Late"),IF(TODAY()&gt;C14,"Overdue","To do"))</f>
        <v>Overdue</v>
      </c>
    </row>
    <row r="15">
      <c r="A15" t="inlineStr">
        <is>
          <t>Staff hired and trained</t>
        </is>
      </c>
      <c r="B15" t="n">
        <v>4</v>
      </c>
      <c r="C15" s="2">
        <f>$B$1-B15*7</f>
        <v>45878.0</v>
      </c>
      <c r="D15" s="7" t="n">
        <v>0</v>
      </c>
      <c r="E15" s="2" t="n">
        <v>45880</v>
      </c>
      <c r="F15" t="str">
        <f>IF(E15&lt;&gt;"",IF(E15&lt;=C15,"On time","Late"),IF(TODAY()&gt;C15,"Overdue","To do"))</f>
        <v>Late</v>
      </c>
    </row>
    <row r="16">
      <c r="A16" t="inlineStr">
        <is>
          <t>Opening inventory delivered and counted</t>
        </is>
      </c>
      <c r="B16" t="n">
        <v>1</v>
      </c>
      <c r="C16" s="2">
        <f>$B$1-B16*7</f>
        <v>45899.0</v>
      </c>
      <c r="D16" s="7" t="n">
        <v>70000</v>
      </c>
      <c r="E16" s="2" t="n">
        <v>45899</v>
      </c>
      <c r="F16" t="str">
        <f>IF(E16&lt;&gt;"",IF(E16&lt;=C16,"On time","Late"),IF(TODAY()&gt;C16,"Overdue","To do"))</f>
        <v>On time</v>
      </c>
    </row>
    <row r="17">
      <c r="A17" t="inlineStr">
        <is>
          <t>Permit inspection passed</t>
        </is>
      </c>
      <c r="B17" t="n">
        <v>1</v>
      </c>
      <c r="C17" s="2">
        <f>$B$1-B17*7</f>
        <v>45899.0</v>
      </c>
      <c r="D17" s="7" t="n">
        <v>0</v>
      </c>
      <c r="E17" s="2" t="n">
        <v>45887</v>
      </c>
      <c r="F17" t="str">
        <f>IF(E17&lt;&gt;"",IF(E17&lt;=C17,"On time","Late"),IF(TODAY()&gt;C17,"Overdue","To do"))</f>
        <v>On time</v>
      </c>
    </row>
    <row r="18">
      <c r="A18" t="inlineStr">
        <is>
          <t>Working cash in the bank</t>
        </is>
      </c>
      <c r="B18" t="n">
        <v>0</v>
      </c>
      <c r="C18" s="2">
        <f>$B$1-B18*7</f>
        <v>45906.0</v>
      </c>
      <c r="D18" s="7" t="n">
        <v>50000</v>
      </c>
      <c r="E18" s="2" t="n">
        <v>45898</v>
      </c>
      <c r="F18" t="str">
        <f>IF(E18&lt;&gt;"",IF(E18&lt;=C18,"On time","Late"),IF(TODAY()&gt;C18,"Overdue","To do"))</f>
        <v>On time</v>
      </c>
    </row>
    <row r="19">
      <c r="A19" t="inlineStr">
        <is>
          <t>Soft opening</t>
        </is>
      </c>
      <c r="B19" t="n">
        <v>0</v>
      </c>
      <c r="C19" s="2">
        <f>$B$1-B19*7</f>
        <v>45906.0</v>
      </c>
      <c r="D19" s="7" t="n">
        <v>0</v>
      </c>
      <c r="E19" s="2" t="n">
        <v>45906</v>
      </c>
      <c r="F19" t="str">
        <f>IF(E19&lt;&gt;"",IF(E19&lt;=C19,"On time","Late"),IF(TODAY()&gt;C19,"Overdue","To do"))</f>
        <v>On time</v>
      </c>
    </row>
    <row r="20"/>
    <row r="21">
      <c r="A21" s="1" t="inlineStr">
        <is>
          <t>Total to start</t>
        </is>
      </c>
      <c r="D21" s="8">
        <f>SUM(D4:D19)</f>
        <v>284500</v>
      </c>
    </row>
    <row r="22">
      <c r="A22" s="1" t="inlineStr">
        <is>
          <t>Steps overdue</t>
        </is>
      </c>
      <c r="D22">
        <f>COUNTIF(F4:F19,"Overdue")</f>
        <v>1</v>
      </c>
    </row>
  </sheetData>
  <conditionalFormatting sqref="F4:F19">
    <cfRule type="cellIs" priority="1" operator="equal" dxfId="0">
      <formula>"Overdue"</formula>
    </cfRule>
    <cfRule type="cellIs" priority="2" operator="equal" dxfId="1">
      <formula>"Late"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1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8" customWidth="1" min="3" max="3"/>
    <col width="18" customWidth="1" min="4" max="4"/>
  </cols>
  <sheetData>
    <row r="1" ht="30" customHeight="1">
      <c r="A1" s="9" t="inlineStr">
        <is>
          <t>Staple food category</t>
        </is>
      </c>
      <c r="B1" s="9" t="inlineStr">
        <is>
          <t>Varieties stocked</t>
        </is>
      </c>
      <c r="C1" s="9" t="inlineStr">
        <is>
          <t>Units of each (lowest)</t>
        </is>
      </c>
      <c r="D1" s="9" t="inlineStr">
        <is>
          <t>Perishable varieties</t>
        </is>
      </c>
    </row>
    <row r="2">
      <c r="A2" t="inlineStr">
        <is>
          <t>Vegetables or fruits</t>
        </is>
      </c>
      <c r="B2" t="n">
        <v>9</v>
      </c>
      <c r="C2" t="n">
        <v>4</v>
      </c>
      <c r="D2" t="n">
        <v>6</v>
      </c>
    </row>
    <row r="3">
      <c r="A3" t="inlineStr">
        <is>
          <t>Dairy products</t>
        </is>
      </c>
      <c r="B3" t="n">
        <v>7</v>
      </c>
      <c r="C3" t="n">
        <v>3</v>
      </c>
      <c r="D3" t="n">
        <v>5</v>
      </c>
    </row>
    <row r="4">
      <c r="A4" t="inlineStr">
        <is>
          <t>Meat, poultry or fish</t>
        </is>
      </c>
      <c r="B4" t="n">
        <v>8</v>
      </c>
      <c r="C4" t="n">
        <v>3</v>
      </c>
      <c r="D4" t="n">
        <v>6</v>
      </c>
    </row>
    <row r="5">
      <c r="A5" t="inlineStr">
        <is>
          <t>Breads or cereals</t>
        </is>
      </c>
      <c r="B5" t="n">
        <v>10</v>
      </c>
      <c r="C5" t="n">
        <v>4</v>
      </c>
      <c r="D5" t="n">
        <v>1</v>
      </c>
    </row>
    <row r="6"/>
    <row r="7">
      <c r="A7" s="1" t="inlineStr">
        <is>
          <t>Meets the varieties (7 in each)?</t>
        </is>
      </c>
      <c r="B7" t="str">
        <f>IF(MIN(B2:B5)&gt;=7,"Yes","No")</f>
        <v>Yes</v>
      </c>
    </row>
    <row r="8">
      <c r="A8" s="1" t="inlineStr">
        <is>
          <t>Meets the units (3 of each)?</t>
        </is>
      </c>
      <c r="B8" t="str">
        <f>IF(MIN(C2:C5)&gt;=3,"Yes","No")</f>
        <v>Yes</v>
      </c>
    </row>
    <row r="9">
      <c r="A9" s="1" t="inlineStr">
        <is>
          <t>Perishables in 3 categories?</t>
        </is>
      </c>
      <c r="B9" t="str">
        <f>IF(COUNTIF(D2:D5,"&gt;0")&gt;=3,"Yes","No")</f>
        <v>Yes</v>
      </c>
    </row>
    <row r="10"/>
    <row r="11">
      <c r="A11" s="10" t="inlineStr">
        <is>
          <t>SNAP's Criterion A: at least 7 varieties in each of the 4 staple categories, 3 stocking units of each, and perishables in 3 categories (7 CFR 278.1(b)(1)).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How to open a small grocery store: opening timeline</t>
        </is>
      </c>
    </row>
    <row r="2" ht="15" customHeight="1">
      <c r="A2" s="3" t="inlineStr">
        <is>
          <t>From the article: https://www.tarostack.com/articles/how-to-open-a-small-grocery-store</t>
        </is>
      </c>
    </row>
    <row r="3" ht="15" customHeight="1">
      <c r="A3" s="3" t="inlineStr"/>
    </row>
    <row r="4" ht="45" customHeight="1">
      <c r="A4" s="3" t="inlineStr">
        <is>
          <t>Opening timeline: each step with the weeks before opening it's due, the due date counted back from the opening day, the cost and the date done; the status shows on time, late, to do or overdue, and the total to start adds up.</t>
        </is>
      </c>
    </row>
    <row r="5" ht="30" customHeight="1">
      <c r="A5" s="3" t="inlineStr">
        <is>
          <t>SNAP stocking: varieties, units and perishables in each staple category, checked against Criterion A.</t>
        </is>
      </c>
    </row>
    <row r="6" ht="30" customHeight="1">
      <c r="A6" s="3" t="inlineStr">
        <is>
          <t>The example is the article's made-up small-town grocery. This is a planning template, not legal advice.</t>
        </is>
      </c>
    </row>
    <row r="7" ht="15" customHeight="1">
      <c r="A7" s="3" t="inlineStr"/>
    </row>
    <row r="8" ht="15" customHeight="1">
      <c r="A8" s="3" t="inlineStr">
        <is>
          <t>Works in Excel (2010 and later), Google Sheets, LibreOffice and Numbers. No macros.</t>
        </is>
      </c>
    </row>
    <row r="9" ht="30" customHeight="1">
      <c r="A9" s="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