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Hourly rate" sheetId="2" state="visible" r:id="rId2"/>
    <sheet xmlns:r="http://schemas.openxmlformats.org/officeDocument/2006/relationships" name="Batch timing" sheetId="3" state="visible" r:id="rId3"/>
    <sheet xmlns:r="http://schemas.openxmlformats.org/officeDocument/2006/relationships" name="Labor per unit" sheetId="4" state="visible" r:id="rId4"/>
  </sheets>
  <definedNames>
    <definedName name="_xlnm.Print_Titles" localSheetId="3">'Labor per unit'!$1:$1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0.0%"/>
  </numFmts>
  <fonts count="5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164" fontId="2" fillId="0" borderId="0" pivotButton="0" quotePrefix="0" xfId="0"/>
    <xf numFmtId="1" fontId="0" fillId="0" borderId="0" pivotButton="0" quotePrefix="0" xfId="0"/>
    <xf numFmtId="9" fontId="0" fillId="0" borderId="0" pivotButton="0" quotePrefix="0" xfId="0"/>
    <xf numFmtId="2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Labor cost calculator for baking</t>
        </is>
      </c>
    </row>
    <row r="2">
      <c r="A2" s="2" t="inlineStr">
        <is>
          <t>From the article: https://www.tarostack.com/articles/how-to-compute-labor-cost-in-baking</t>
        </is>
      </c>
    </row>
    <row r="3">
      <c r="A3" s="2" t="inlineStr"/>
    </row>
    <row r="4">
      <c r="A4" s="2" t="inlineStr">
        <is>
          <t>Hourly rate: the wage, plus the employer's payroll taxes and insurance, divided by the share of paid time that actually goes into batches. That's the rate a batch should carry.</t>
        </is>
      </c>
    </row>
    <row r="5">
      <c r="A5" s="2" t="inlineStr">
        <is>
          <t>Batch timing: time each hands-on task once, with a phone stopwatch. Leave out the minutes the dough proofs or the oven works on its own.</t>
        </is>
      </c>
    </row>
    <row r="6">
      <c r="A6" s="2" t="inlineStr">
        <is>
          <t>Labor per unit: hands-on hours times the rate, divided by the units you can sell. Compare a single and a double batch: the labor per loaf drops because cleaning and setup don't double.</t>
        </is>
      </c>
    </row>
    <row r="7">
      <c r="A7" s="2" t="inlineStr">
        <is>
          <t>The example is Windward Roots, a made-up taro business, and its 24-loaf batch of taro sweet bread. The 4% state rate is an example, not a figure for any state.</t>
        </is>
      </c>
    </row>
    <row r="8">
      <c r="A8" s="2" t="inlineStr"/>
    </row>
    <row r="9">
      <c r="A9" s="2" t="inlineStr">
        <is>
          <t>This is general information, not tax advice. Payroll tax rates are from IRS Topics 751 and 759 as of September 2026.</t>
        </is>
      </c>
    </row>
    <row r="10">
      <c r="A10" s="2" t="inlineStr">
        <is>
          <t>Works in Excel (2010 and later), Google Sheets, LibreOffice and Numbers. No macros.</t>
        </is>
      </c>
    </row>
    <row r="11">
      <c r="A11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2" customWidth="1" min="2" max="2"/>
    <col width="70" customWidth="1" min="3" max="3"/>
  </cols>
  <sheetData>
    <row r="1">
      <c r="A1" s="3" t="inlineStr">
        <is>
          <t>Item</t>
        </is>
      </c>
      <c r="B1" s="3" t="inlineStr">
        <is>
          <t>Per hour</t>
        </is>
      </c>
      <c r="C1" s="3" t="inlineStr">
        <is>
          <t>Note</t>
        </is>
      </c>
    </row>
    <row r="2">
      <c r="A2" t="inlineStr">
        <is>
          <t>Wage</t>
        </is>
      </c>
      <c r="B2" s="4" t="n">
        <v>18</v>
      </c>
      <c r="C2" s="2" t="inlineStr">
        <is>
          <t>What you pay, or what you'd have to pay someone to do it. Your own hours count too.</t>
        </is>
      </c>
    </row>
    <row r="3">
      <c r="A3" t="inlineStr">
        <is>
          <t>Social Security, employer's share</t>
        </is>
      </c>
      <c r="B3" s="4">
        <f>B2*0.062</f>
        <v>1.116</v>
      </c>
      <c r="C3" s="2" t="inlineStr">
        <is>
          <t>6.2% (IRS Topic 751; 2026 wage base $184,500)</t>
        </is>
      </c>
    </row>
    <row r="4">
      <c r="A4" t="inlineStr">
        <is>
          <t>Medicare, employer's share</t>
        </is>
      </c>
      <c r="B4" s="4">
        <f>B2*0.0145</f>
        <v>0.261</v>
      </c>
      <c r="C4" s="2" t="inlineStr">
        <is>
          <t>1.45% (IRS Topic 751)</t>
        </is>
      </c>
    </row>
    <row r="5">
      <c r="A5" t="inlineStr">
        <is>
          <t>Federal unemployment (FUTA)</t>
        </is>
      </c>
      <c r="B5" s="4">
        <f>MIN(B2*2080,7000)*0.006/2080</f>
        <v>0.0201923076923077</v>
      </c>
      <c r="C5" s="2" t="inlineStr">
        <is>
          <t>0.6% of the first $7,000 a year after the state credit (IRS Topic 759), spread over 2,080 hours</t>
        </is>
      </c>
    </row>
    <row r="6">
      <c r="A6" t="inlineStr">
        <is>
          <t>State unemployment and workers' comp, %</t>
        </is>
      </c>
      <c r="B6" s="5" t="n">
        <v>0.04</v>
      </c>
      <c r="C6" s="2" t="inlineStr">
        <is>
          <t>An example. Yours depends on your state, your claims history and your insurer</t>
        </is>
      </c>
    </row>
    <row r="7">
      <c r="A7" t="inlineStr">
        <is>
          <t>State unemployment and workers' comp</t>
        </is>
      </c>
      <c r="B7" s="4">
        <f>B2*B6</f>
        <v>0.72</v>
      </c>
      <c r="C7" s="2" t="inlineStr"/>
    </row>
    <row r="8">
      <c r="A8" s="6" t="inlineStr">
        <is>
          <t>Cost per paid hour</t>
        </is>
      </c>
      <c r="B8" s="7">
        <f>B2+B3+B4+B5+B7</f>
        <v>20.1171923076923</v>
      </c>
      <c r="C8" s="2" t="inlineStr">
        <is>
          <t>What an hour on the payroll really costs</t>
        </is>
      </c>
    </row>
    <row r="9">
      <c r="A9" t="inlineStr">
        <is>
          <t>Paid hours per week</t>
        </is>
      </c>
      <c r="B9" s="8" t="n">
        <v>40</v>
      </c>
      <c r="C9" s="2" t="inlineStr"/>
    </row>
    <row r="10">
      <c r="A10" t="inlineStr">
        <is>
          <t>Hours that go into batches</t>
        </is>
      </c>
      <c r="B10" s="8" t="n">
        <v>34</v>
      </c>
      <c r="C10" s="2" t="inlineStr">
        <is>
          <t>The rest is setup, deliveries, receiving, breaks and the dishes no batch owns</t>
        </is>
      </c>
    </row>
    <row r="11">
      <c r="A11" t="inlineStr">
        <is>
          <t>Share of paid time on product</t>
        </is>
      </c>
      <c r="B11" s="9">
        <f>B10/B9</f>
        <v>0.85</v>
      </c>
      <c r="C11" s="2" t="inlineStr"/>
    </row>
    <row r="12">
      <c r="A12" s="6" t="inlineStr">
        <is>
          <t>Labor cost per hour on product</t>
        </is>
      </c>
      <c r="B12" s="7">
        <f>B8/B11</f>
        <v>23.6672850678733</v>
      </c>
      <c r="C12" s="2" t="inlineStr">
        <is>
          <t>Use this rate for batch costing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46" customWidth="1" min="4" max="4"/>
  </cols>
  <sheetData>
    <row r="1">
      <c r="A1" s="3" t="inlineStr">
        <is>
          <t>Hands-on task</t>
        </is>
      </c>
      <c r="B1" s="3" t="inlineStr">
        <is>
          <t>24 loaves (min)</t>
        </is>
      </c>
      <c r="C1" s="3" t="inlineStr">
        <is>
          <t>48 loaves (min)</t>
        </is>
      </c>
      <c r="D1" s="3" t="inlineStr">
        <is>
          <t>Note</t>
        </is>
      </c>
    </row>
    <row r="2">
      <c r="A2" t="inlineStr">
        <is>
          <t>Scale the ingredients</t>
        </is>
      </c>
      <c r="B2" t="n">
        <v>10</v>
      </c>
      <c r="C2" t="n">
        <v>12</v>
      </c>
      <c r="D2" t="inlineStr"/>
    </row>
    <row r="3">
      <c r="A3" t="inlineStr">
        <is>
          <t>Mix: load, watch, unload</t>
        </is>
      </c>
      <c r="B3" t="n">
        <v>15</v>
      </c>
      <c r="C3" t="n">
        <v>25</v>
      </c>
      <c r="D3" t="inlineStr">
        <is>
          <t>Two mixes for the double batch</t>
        </is>
      </c>
    </row>
    <row r="4">
      <c r="A4" t="inlineStr">
        <is>
          <t>Divide and shape</t>
        </is>
      </c>
      <c r="B4" t="n">
        <v>25</v>
      </c>
      <c r="C4" t="n">
        <v>50</v>
      </c>
      <c r="D4" t="inlineStr">
        <is>
          <t>This one grows with the batch</t>
        </is>
      </c>
    </row>
    <row r="5">
      <c r="A5" t="inlineStr">
        <is>
          <t>Pan</t>
        </is>
      </c>
      <c r="B5" t="n">
        <v>10</v>
      </c>
      <c r="C5" t="n">
        <v>20</v>
      </c>
      <c r="D5" t="inlineStr">
        <is>
          <t>Proofing is the dough's time, not yours</t>
        </is>
      </c>
    </row>
    <row r="6">
      <c r="A6" t="inlineStr">
        <is>
          <t>Bake: load, rotate, unload</t>
        </is>
      </c>
      <c r="B6" t="n">
        <v>10</v>
      </c>
      <c r="C6" t="n">
        <v>20</v>
      </c>
      <c r="D6" t="inlineStr">
        <is>
          <t>Two oven loads for the double batch</t>
        </is>
      </c>
    </row>
    <row r="7">
      <c r="A7" t="inlineStr">
        <is>
          <t>Cool, bag and label</t>
        </is>
      </c>
      <c r="B7" t="n">
        <v>20</v>
      </c>
      <c r="C7" t="n">
        <v>40</v>
      </c>
      <c r="D7" t="inlineStr"/>
    </row>
    <row r="8">
      <c r="A8" t="inlineStr">
        <is>
          <t>Clean up</t>
        </is>
      </c>
      <c r="B8" t="n">
        <v>20</v>
      </c>
      <c r="C8" t="n">
        <v>25</v>
      </c>
      <c r="D8" t="inlineStr">
        <is>
          <t>Barely grows with the batch</t>
        </is>
      </c>
    </row>
    <row r="9">
      <c r="A9" s="6" t="inlineStr">
        <is>
          <t>Total hands-on minutes</t>
        </is>
      </c>
      <c r="B9" s="6">
        <f>SUM(B2:B8)</f>
        <v>110</v>
      </c>
      <c r="C9" s="6">
        <f>SUM(C2:C8)</f>
        <v>192</v>
      </c>
      <c r="D9" t="inlineStr">
        <is>
          <t>Not the oven's minutes: only the time someone's hands are busy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2" customWidth="1" min="3" max="3"/>
    <col width="14" customWidth="1" min="4" max="4"/>
    <col width="9" customWidth="1" min="5" max="5"/>
    <col width="14" customWidth="1" min="6" max="6"/>
    <col width="16" customWidth="1" min="7" max="7"/>
  </cols>
  <sheetData>
    <row r="1">
      <c r="A1" s="3" t="inlineStr">
        <is>
          <t>Product and batch</t>
        </is>
      </c>
      <c r="B1" s="3" t="inlineStr">
        <is>
          <t>Units made</t>
        </is>
      </c>
      <c r="C1" s="3" t="inlineStr">
        <is>
          <t>Units sellable</t>
        </is>
      </c>
      <c r="D1" s="3" t="inlineStr">
        <is>
          <t>Hands-on minutes</t>
        </is>
      </c>
      <c r="E1" s="3" t="inlineStr">
        <is>
          <t>Hours</t>
        </is>
      </c>
      <c r="F1" s="3" t="inlineStr">
        <is>
          <t>Labor per batch</t>
        </is>
      </c>
      <c r="G1" s="3" t="inlineStr">
        <is>
          <t>Labor per sellable unit</t>
        </is>
      </c>
    </row>
    <row r="2">
      <c r="A2" t="inlineStr">
        <is>
          <t>Taro sweet bread, 24 loaves</t>
        </is>
      </c>
      <c r="B2" t="n">
        <v>24</v>
      </c>
      <c r="C2" t="n">
        <v>24</v>
      </c>
      <c r="D2">
        <f>'Batch timing'!B9</f>
        <v>110</v>
      </c>
      <c r="E2" s="10">
        <f>IF(D2="","",D2/60)</f>
        <v>1.83333333333333</v>
      </c>
      <c r="F2" s="4">
        <f>IF(D2="","",E2*'Hourly rate'!$B$12)</f>
        <v>43.3900226244344</v>
      </c>
      <c r="G2" s="4">
        <f>IF(OR(D2="",C2=""),"",F2/C2)</f>
        <v>1.80791760935143</v>
      </c>
    </row>
    <row r="3">
      <c r="A3" t="inlineStr">
        <is>
          <t>Taro sweet bread, 48 loaves</t>
        </is>
      </c>
      <c r="B3" t="n">
        <v>48</v>
      </c>
      <c r="C3" t="n">
        <v>48</v>
      </c>
      <c r="D3">
        <f>'Batch timing'!C9</f>
        <v>192</v>
      </c>
      <c r="E3" s="10">
        <f>IF(D3="","",D3/60)</f>
        <v>3.2</v>
      </c>
      <c r="F3" s="4">
        <f>IF(D3="","",E3*'Hourly rate'!$B$12)</f>
        <v>75.7353122171946</v>
      </c>
      <c r="G3" s="4">
        <f>IF(OR(D3="",C3=""),"",F3/C3)</f>
        <v>1.57781900452489</v>
      </c>
    </row>
    <row r="4">
      <c r="E4" s="10" t="str">
        <f>IF(D4="","",D4/60)</f>
        <v/>
      </c>
      <c r="F4" s="4" t="str">
        <f>IF(D4="","",E4*'Hourly rate'!$B$12)</f>
        <v/>
      </c>
      <c r="G4" s="4" t="str">
        <f>IF(OR(D4="",C4=""),"",F4/C4)</f>
        <v/>
      </c>
    </row>
    <row r="5">
      <c r="E5" s="10" t="str">
        <f>IF(D5="","",D5/60)</f>
        <v/>
      </c>
      <c r="F5" s="4" t="str">
        <f>IF(D5="","",E5*'Hourly rate'!$B$12)</f>
        <v/>
      </c>
      <c r="G5" s="4" t="str">
        <f>IF(OR(D5="",C5=""),"",F5/C5)</f>
        <v/>
      </c>
    </row>
    <row r="6">
      <c r="E6" s="10" t="str">
        <f>IF(D6="","",D6/60)</f>
        <v/>
      </c>
      <c r="F6" s="4" t="str">
        <f>IF(D6="","",E6*'Hourly rate'!$B$12)</f>
        <v/>
      </c>
      <c r="G6" s="4" t="str">
        <f>IF(OR(D6="",C6=""),"",F6/C6)</f>
        <v/>
      </c>
    </row>
    <row r="7">
      <c r="E7" s="10" t="str">
        <f>IF(D7="","",D7/60)</f>
        <v/>
      </c>
      <c r="F7" s="4" t="str">
        <f>IF(D7="","",E7*'Hourly rate'!$B$12)</f>
        <v/>
      </c>
      <c r="G7" s="4" t="str">
        <f>IF(OR(D7="",C7=""),"",F7/C7)</f>
        <v/>
      </c>
    </row>
    <row r="8">
      <c r="E8" s="10" t="str">
        <f>IF(D8="","",D8/60)</f>
        <v/>
      </c>
      <c r="F8" s="4" t="str">
        <f>IF(D8="","",E8*'Hourly rate'!$B$12)</f>
        <v/>
      </c>
      <c r="G8" s="4" t="str">
        <f>IF(OR(D8="",C8=""),"",F8/C8)</f>
        <v/>
      </c>
    </row>
    <row r="9">
      <c r="E9" s="10" t="str">
        <f>IF(D9="","",D9/60)</f>
        <v/>
      </c>
      <c r="F9" s="4" t="str">
        <f>IF(D9="","",E9*'Hourly rate'!$B$12)</f>
        <v/>
      </c>
      <c r="G9" s="4" t="str">
        <f>IF(OR(D9="",C9=""),"",F9/C9)</f>
        <v/>
      </c>
    </row>
    <row r="10">
      <c r="E10" s="10" t="str">
        <f>IF(D10="","",D10/60)</f>
        <v/>
      </c>
      <c r="F10" s="4" t="str">
        <f>IF(D10="","",E10*'Hourly rate'!$B$12)</f>
        <v/>
      </c>
      <c r="G10" s="4" t="str">
        <f>IF(OR(D10="",C10=""),"",F10/C10)</f>
        <v/>
      </c>
    </row>
    <row r="11">
      <c r="E11" s="10" t="str">
        <f>IF(D11="","",D11/60)</f>
        <v/>
      </c>
      <c r="F11" s="4" t="str">
        <f>IF(D11="","",E11*'Hourly rate'!$B$12)</f>
        <v/>
      </c>
      <c r="G11" s="4" t="str">
        <f>IF(OR(D11="",C11=""),"",F11/C11)</f>
        <v/>
      </c>
    </row>
    <row r="12">
      <c r="E12" s="10" t="str">
        <f>IF(D12="","",D12/60)</f>
        <v/>
      </c>
      <c r="F12" s="4" t="str">
        <f>IF(D12="","",E12*'Hourly rate'!$B$12)</f>
        <v/>
      </c>
      <c r="G12" s="4" t="str">
        <f>IF(OR(D12="",C12=""),"",F12/C12)</f>
        <v/>
      </c>
    </row>
    <row r="13">
      <c r="E13" s="10" t="str">
        <f>IF(D13="","",D13/60)</f>
        <v/>
      </c>
      <c r="F13" s="4" t="str">
        <f>IF(D13="","",E13*'Hourly rate'!$B$12)</f>
        <v/>
      </c>
      <c r="G13" s="4" t="str">
        <f>IF(OR(D13="",C13=""),"",F13/C13)</f>
        <v/>
      </c>
    </row>
    <row r="14">
      <c r="E14" s="10" t="str">
        <f>IF(D14="","",D14/60)</f>
        <v/>
      </c>
      <c r="F14" s="4" t="str">
        <f>IF(D14="","",E14*'Hourly rate'!$B$12)</f>
        <v/>
      </c>
      <c r="G14" s="4" t="str">
        <f>IF(OR(D14="",C14=""),"",F14/C14)</f>
        <v/>
      </c>
    </row>
    <row r="15">
      <c r="E15" s="10" t="str">
        <f>IF(D15="","",D15/60)</f>
        <v/>
      </c>
      <c r="F15" s="4" t="str">
        <f>IF(D15="","",E15*'Hourly rate'!$B$12)</f>
        <v/>
      </c>
      <c r="G15" s="4" t="str">
        <f>IF(OR(D15="",C15=""),"",F15/C15)</f>
        <v/>
      </c>
    </row>
    <row r="16">
      <c r="E16" s="10" t="str">
        <f>IF(D16="","",D16/60)</f>
        <v/>
      </c>
      <c r="F16" s="4" t="str">
        <f>IF(D16="","",E16*'Hourly rate'!$B$12)</f>
        <v/>
      </c>
      <c r="G16" s="4" t="str">
        <f>IF(OR(D16="",C16=""),"",F16/C16)</f>
        <v/>
      </c>
    </row>
    <row r="17">
      <c r="E17" s="10" t="str">
        <f>IF(D17="","",D17/60)</f>
        <v/>
      </c>
      <c r="F17" s="4" t="str">
        <f>IF(D17="","",E17*'Hourly rate'!$B$12)</f>
        <v/>
      </c>
      <c r="G17" s="4" t="str">
        <f>IF(OR(D17="",C17=""),"",F17/C17)</f>
        <v/>
      </c>
    </row>
    <row r="18">
      <c r="E18" s="10" t="str">
        <f>IF(D18="","",D18/60)</f>
        <v/>
      </c>
      <c r="F18" s="4" t="str">
        <f>IF(D18="","",E18*'Hourly rate'!$B$12)</f>
        <v/>
      </c>
      <c r="G18" s="4" t="str">
        <f>IF(OR(D18="",C18=""),"",F18/C18)</f>
        <v/>
      </c>
    </row>
    <row r="19">
      <c r="E19" s="10" t="str">
        <f>IF(D19="","",D19/60)</f>
        <v/>
      </c>
      <c r="F19" s="4" t="str">
        <f>IF(D19="","",E19*'Hourly rate'!$B$12)</f>
        <v/>
      </c>
      <c r="G19" s="4" t="str">
        <f>IF(OR(D19="",C19=""),"",F19/C19)</f>
        <v/>
      </c>
    </row>
    <row r="20">
      <c r="E20" s="10" t="str">
        <f>IF(D20="","",D20/60)</f>
        <v/>
      </c>
      <c r="F20" s="4" t="str">
        <f>IF(D20="","",E20*'Hourly rate'!$B$12)</f>
        <v/>
      </c>
      <c r="G20" s="4" t="str">
        <f>IF(OR(D20="",C20=""),"",F20/C20)</f>
        <v/>
      </c>
    </row>
    <row r="21">
      <c r="E21" s="10" t="str">
        <f>IF(D21="","",D21/60)</f>
        <v/>
      </c>
      <c r="F21" s="4" t="str">
        <f>IF(D21="","",E21*'Hourly rate'!$B$12)</f>
        <v/>
      </c>
      <c r="G21" s="4" t="str">
        <f>IF(OR(D21="",C21=""),"",F21/C21)</f>
        <v/>
      </c>
    </row>
    <row r="22">
      <c r="E22" s="10" t="str">
        <f>IF(D22="","",D22/60)</f>
        <v/>
      </c>
      <c r="F22" s="4" t="str">
        <f>IF(D22="","",E22*'Hourly rate'!$B$12)</f>
        <v/>
      </c>
      <c r="G22" s="4" t="str">
        <f>IF(OR(D22="",C22=""),"",F22/C22)</f>
        <v/>
      </c>
    </row>
    <row r="23">
      <c r="E23" s="10" t="str">
        <f>IF(D23="","",D23/60)</f>
        <v/>
      </c>
      <c r="F23" s="4" t="str">
        <f>IF(D23="","",E23*'Hourly rate'!$B$12)</f>
        <v/>
      </c>
      <c r="G23" s="4" t="str">
        <f>IF(OR(D23="",C23=""),"",F23/C23)</f>
        <v/>
      </c>
    </row>
    <row r="24">
      <c r="E24" s="10" t="str">
        <f>IF(D24="","",D24/60)</f>
        <v/>
      </c>
      <c r="F24" s="4" t="str">
        <f>IF(D24="","",E24*'Hourly rate'!$B$12)</f>
        <v/>
      </c>
      <c r="G24" s="4" t="str">
        <f>IF(OR(D24="",C24=""),"",F24/C24)</f>
        <v/>
      </c>
    </row>
    <row r="25">
      <c r="E25" s="10" t="str">
        <f>IF(D25="","",D25/60)</f>
        <v/>
      </c>
      <c r="F25" s="4" t="str">
        <f>IF(D25="","",E25*'Hourly rate'!$B$12)</f>
        <v/>
      </c>
      <c r="G25" s="4" t="str">
        <f>IF(OR(D25="",C25=""),"",F25/C25)</f>
        <v/>
      </c>
    </row>
    <row r="26">
      <c r="E26" s="10" t="str">
        <f>IF(D26="","",D26/60)</f>
        <v/>
      </c>
      <c r="F26" s="4" t="str">
        <f>IF(D26="","",E26*'Hourly rate'!$B$12)</f>
        <v/>
      </c>
      <c r="G26" s="4" t="str">
        <f>IF(OR(D26="",C26=""),"",F26/C26)</f>
        <v/>
      </c>
    </row>
    <row r="27">
      <c r="E27" s="10" t="str">
        <f>IF(D27="","",D27/60)</f>
        <v/>
      </c>
      <c r="F27" s="4" t="str">
        <f>IF(D27="","",E27*'Hourly rate'!$B$12)</f>
        <v/>
      </c>
      <c r="G27" s="4" t="str">
        <f>IF(OR(D27="",C27=""),"",F27/C27)</f>
        <v/>
      </c>
    </row>
    <row r="28">
      <c r="E28" s="10" t="str">
        <f>IF(D28="","",D28/60)</f>
        <v/>
      </c>
      <c r="F28" s="4" t="str">
        <f>IF(D28="","",E28*'Hourly rate'!$B$12)</f>
        <v/>
      </c>
      <c r="G28" s="4" t="str">
        <f>IF(OR(D28="",C28=""),"",F28/C28)</f>
        <v/>
      </c>
    </row>
    <row r="29">
      <c r="E29" s="10" t="str">
        <f>IF(D29="","",D29/60)</f>
        <v/>
      </c>
      <c r="F29" s="4" t="str">
        <f>IF(D29="","",E29*'Hourly rate'!$B$12)</f>
        <v/>
      </c>
      <c r="G29" s="4" t="str">
        <f>IF(OR(D29="",C29=""),"",F29/C29)</f>
        <v/>
      </c>
    </row>
    <row r="30">
      <c r="E30" s="10" t="str">
        <f>IF(D30="","",D30/60)</f>
        <v/>
      </c>
      <c r="F30" s="4" t="str">
        <f>IF(D30="","",E30*'Hourly rate'!$B$12)</f>
        <v/>
      </c>
      <c r="G30" s="4" t="str">
        <f>IF(OR(D30="",C30=""),"",F30/C30)</f>
        <v/>
      </c>
    </row>
    <row r="32">
      <c r="A32" s="11" t="inlineStr">
        <is>
          <t>Units sellable, not units made: the loaf that tore coming out of the pan cost the same labor and earns nothing.</t>
        </is>
      </c>
    </row>
  </sheetData>
  <printOptions gridLines="1"/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