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pacity" sheetId="2" state="visible" r:id="rId2"/>
  </sheets>
  <definedNames>
    <definedName name="_xlnm.Print_Titles" localSheetId="1">'Capacity'!$1:$1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" fontId="0" fillId="0" borderId="0" pivotButton="0" quotePrefix="0" xfId="0"/>
    <xf numFmtId="9" fontId="0" fillId="0" borderId="0" pivotButton="0" quotePrefix="0" xfId="0"/>
    <xf numFmtId="3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Production capacity calculator</t>
        </is>
      </c>
    </row>
    <row r="2">
      <c r="A2" s="2" t="inlineStr">
        <is>
          <t>From the article: https://www.tarostack.com/articles/how-to-calculate-production-capacity</t>
        </is>
      </c>
    </row>
    <row r="3">
      <c r="A3" s="2" t="inlineStr"/>
    </row>
    <row r="4">
      <c r="A4" s="2" t="inlineStr">
        <is>
          <t>Capacity: each station's batch size, yield and minutes, its output an hour, the slowest station, and a week's capacity against demand.</t>
        </is>
      </c>
    </row>
    <row r="5">
      <c r="A5" s="2" t="inlineStr">
        <is>
          <t>Utilization above 85% turns red: there's no room left for a bad day.</t>
        </is>
      </c>
    </row>
    <row r="6">
      <c r="A6" s="2" t="inlineStr">
        <is>
          <t>Bags an hour = input per batch x bags per unit of input / minutes per batch x 60. Capacity = the bottleneck's rate x hours x efficiency.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2" customWidth="1" min="3" max="3"/>
    <col width="16" customWidth="1" min="4" max="4"/>
    <col width="14" customWidth="1" min="5" max="5"/>
    <col width="13" customWidth="1" min="6" max="6"/>
  </cols>
  <sheetData>
    <row r="1">
      <c r="A1" s="3" t="inlineStr">
        <is>
          <t>Station</t>
        </is>
      </c>
      <c r="B1" s="3" t="inlineStr">
        <is>
          <t>Input per batch</t>
        </is>
      </c>
      <c r="C1" s="3" t="inlineStr">
        <is>
          <t>Input unit</t>
        </is>
      </c>
      <c r="D1" s="3" t="inlineStr">
        <is>
          <t>Bags per unit of input</t>
        </is>
      </c>
      <c r="E1" s="3" t="inlineStr">
        <is>
          <t>Minutes per batch</t>
        </is>
      </c>
      <c r="F1" s="3" t="inlineStr">
        <is>
          <t>Bags an hour</t>
        </is>
      </c>
    </row>
    <row r="2">
      <c r="A2" t="inlineStr">
        <is>
          <t>Slicing</t>
        </is>
      </c>
      <c r="B2" t="n">
        <v>15</v>
      </c>
      <c r="C2" t="inlineStr">
        <is>
          <t>kg taro</t>
        </is>
      </c>
      <c r="D2" s="4" t="n">
        <v>2.289</v>
      </c>
      <c r="E2" t="n">
        <v>15</v>
      </c>
      <c r="F2" s="5">
        <f>B2*D2/E2*60</f>
        <v>137.34</v>
      </c>
    </row>
    <row r="3">
      <c r="A3" t="inlineStr">
        <is>
          <t>Frying</t>
        </is>
      </c>
      <c r="B3" t="n">
        <v>5</v>
      </c>
      <c r="C3" t="inlineStr">
        <is>
          <t>kg taro</t>
        </is>
      </c>
      <c r="D3" s="4" t="n">
        <v>2.289</v>
      </c>
      <c r="E3" t="n">
        <v>15</v>
      </c>
      <c r="F3" s="5">
        <f>B3*D3/E3*60</f>
        <v>45.78</v>
      </c>
    </row>
    <row r="4">
      <c r="A4" t="inlineStr">
        <is>
          <t>Seasoning and cooling</t>
        </is>
      </c>
      <c r="B4" t="n">
        <v>7.5</v>
      </c>
      <c r="C4" t="inlineStr">
        <is>
          <t>kg chips</t>
        </is>
      </c>
      <c r="D4" s="4" t="n">
        <v>7.042</v>
      </c>
      <c r="E4" t="n">
        <v>30</v>
      </c>
      <c r="F4" s="5">
        <f>B4*D4/E4*60</f>
        <v>105.63</v>
      </c>
    </row>
    <row r="5">
      <c r="A5" t="inlineStr">
        <is>
          <t>Bagging, 2 people</t>
        </is>
      </c>
      <c r="B5" t="n">
        <v>100</v>
      </c>
      <c r="C5" t="inlineStr">
        <is>
          <t>bags</t>
        </is>
      </c>
      <c r="D5" s="4" t="n">
        <v>1</v>
      </c>
      <c r="E5" t="n">
        <v>60</v>
      </c>
      <c r="F5" s="5">
        <f>B5*D5/E5*60</f>
        <v>100</v>
      </c>
    </row>
    <row r="6">
      <c r="D6" s="4" t="n"/>
      <c r="F6" s="5" t="str">
        <f>IF(OR(B6="",E6=""),"",B6*D6/E6*60)</f>
        <v/>
      </c>
    </row>
    <row r="7">
      <c r="D7" s="4" t="n"/>
      <c r="F7" s="5" t="str">
        <f>IF(OR(B7="",E7=""),"",B7*D7/E7*60)</f>
        <v/>
      </c>
    </row>
    <row r="8">
      <c r="D8" s="4" t="n"/>
      <c r="F8" s="5" t="str">
        <f>IF(OR(B8="",E8=""),"",B8*D8/E8*60)</f>
        <v/>
      </c>
    </row>
    <row r="9">
      <c r="D9" s="4" t="n"/>
      <c r="F9" s="5" t="str">
        <f>IF(OR(B9="",E9=""),"",B9*D9/E9*60)</f>
        <v/>
      </c>
    </row>
    <row r="10">
      <c r="D10" s="4" t="n"/>
      <c r="F10" s="5" t="str">
        <f>IF(OR(B10="",E10=""),"",B10*D10/E10*60)</f>
        <v/>
      </c>
    </row>
    <row r="12">
      <c r="A12" s="6" t="inlineStr">
        <is>
          <t>Slowest station (the bottleneck)</t>
        </is>
      </c>
      <c r="B12" t="str">
        <f>INDEX(A2:A10,MATCH(MIN(F2:F10),F2:F10,0))</f>
        <v>Frying</v>
      </c>
    </row>
    <row r="13">
      <c r="A13" s="6" t="inlineStr">
        <is>
          <t>Its bags an hour</t>
        </is>
      </c>
      <c r="B13" s="5">
        <f>MIN(F2:F10)</f>
        <v>45.78</v>
      </c>
    </row>
    <row r="14">
      <c r="A14" s="6" t="inlineStr">
        <is>
          <t>Hours it runs a week</t>
        </is>
      </c>
      <c r="B14" s="7" t="n">
        <v>18</v>
      </c>
    </row>
    <row r="15">
      <c r="A15" s="6" t="inlineStr">
        <is>
          <t>Efficiency (heat-up, cleaning, changeovers)</t>
        </is>
      </c>
      <c r="B15" s="8" t="n">
        <v>0.85</v>
      </c>
    </row>
    <row r="16">
      <c r="A16" s="6" t="inlineStr">
        <is>
          <t>Capacity, bags a week</t>
        </is>
      </c>
      <c r="B16" s="9">
        <f>ROUND(B13*B14*B15,0)</f>
        <v>700</v>
      </c>
    </row>
    <row r="17">
      <c r="A17" s="6" t="inlineStr">
        <is>
          <t>Demand, bags a week</t>
        </is>
      </c>
      <c r="B17" s="9" t="n">
        <v>700</v>
      </c>
    </row>
    <row r="18">
      <c r="A18" s="6" t="inlineStr">
        <is>
          <t>Utilization</t>
        </is>
      </c>
      <c r="B18" s="8">
        <f>B17/B16</f>
        <v>1</v>
      </c>
    </row>
    <row r="19">
      <c r="A19" s="6" t="inlineStr">
        <is>
          <t>Hours a week the bottleneck needs</t>
        </is>
      </c>
      <c r="B19" s="5">
        <f>ROUND(B17/(B13*B15),1)</f>
        <v>18</v>
      </c>
    </row>
    <row r="21">
      <c r="A21" s="10" t="inlineStr">
        <is>
          <t>Bags per unit of input: 1 kg of raw taro makes 0.325 kg of chips, and a bag holds 0.142 kg, so 2.289 bags per kg. Change any input and the rest follows.</t>
        </is>
      </c>
    </row>
  </sheetData>
  <conditionalFormatting sqref="B18">
    <cfRule type="cellIs" priority="1" operator="greaterThan" dxfId="0">
      <formula>0.85</formula>
    </cfRule>
  </conditionalFormatting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