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argets" sheetId="2" state="visible" r:id="rId2"/>
  </sheets>
  <definedNames>
    <definedName name="_xlnm.Print_Titles" localSheetId="1">'Targets'!$1:$1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CE7B2"/>
        </patternFill>
      </fill>
    </dxf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much stock to keep: targets per item</t>
        </is>
      </c>
    </row>
    <row r="2">
      <c r="A2" s="2" t="inlineStr">
        <is>
          <t>From the article: https://www.tarostack.com/articles/how-much-inventory-to-keep-on-hand</t>
        </is>
      </c>
    </row>
    <row r="3">
      <c r="A3" s="2" t="inlineStr"/>
    </row>
    <row r="4">
      <c r="A4" s="2" t="inlineStr">
        <is>
          <t>For each item: how much you use a day, how long a delivery takes, how many days of safety you want, and how often you order.</t>
        </is>
      </c>
    </row>
    <row r="5">
      <c r="A5" s="2" t="inlineStr">
        <is>
          <t>Safety stock = use x safety days. Reorder at = use x (lead time + safety days). Order quantity = use x days between orders. Most on hand = safety stock + one order. Average = safety stock + half an order.</t>
        </is>
      </c>
    </row>
    <row r="6">
      <c r="A6" s="2" t="inlineStr">
        <is>
          <t>On hand today against those targets: Reorder, OK, or More than needed, and the cash tied up beyond the average.</t>
        </is>
      </c>
    </row>
    <row r="7">
      <c r="A7" s="2" t="inlineStr">
        <is>
          <t>The example is Windward Roots, a made-up taro business. Use your own usage, lead times and costs.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9" customWidth="1" min="3" max="3"/>
    <col width="9" customWidth="1" min="4" max="4"/>
    <col width="8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10" customWidth="1" min="11" max="11"/>
    <col width="10" customWidth="1" min="12" max="12"/>
    <col width="11" customWidth="1" min="13" max="13"/>
    <col width="10" customWidth="1" min="14" max="14"/>
    <col width="11" customWidth="1" min="15" max="15"/>
    <col width="14" customWidth="1" min="16" max="16"/>
  </cols>
  <sheetData>
    <row r="1">
      <c r="A1" s="3" t="inlineStr">
        <is>
          <t>Item</t>
        </is>
      </c>
      <c r="B1" s="3" t="inlineStr">
        <is>
          <t>Unit</t>
        </is>
      </c>
      <c r="C1" s="3" t="inlineStr">
        <is>
          <t>Use per day</t>
        </is>
      </c>
      <c r="D1" s="3" t="inlineStr">
        <is>
          <t>Lead time, days</t>
        </is>
      </c>
      <c r="E1" s="3" t="inlineStr">
        <is>
          <t>Safety, days</t>
        </is>
      </c>
      <c r="F1" s="3" t="inlineStr">
        <is>
          <t>Order every, days</t>
        </is>
      </c>
      <c r="G1" s="3" t="inlineStr">
        <is>
          <t>Unit cost</t>
        </is>
      </c>
      <c r="H1" s="3" t="inlineStr">
        <is>
          <t>Safety stock</t>
        </is>
      </c>
      <c r="I1" s="3" t="inlineStr">
        <is>
          <t>Reorder at</t>
        </is>
      </c>
      <c r="J1" s="3" t="inlineStr">
        <is>
          <t>Order quantity</t>
        </is>
      </c>
      <c r="K1" s="3" t="inlineStr">
        <is>
          <t>Most on hand</t>
        </is>
      </c>
      <c r="L1" s="3" t="inlineStr">
        <is>
          <t>Average on hand</t>
        </is>
      </c>
      <c r="M1" s="3" t="inlineStr">
        <is>
          <t>Average value</t>
        </is>
      </c>
      <c r="N1" s="3" t="inlineStr">
        <is>
          <t>On hand today</t>
        </is>
      </c>
      <c r="O1" s="3" t="inlineStr">
        <is>
          <t>Value today</t>
        </is>
      </c>
      <c r="P1" s="3" t="inlineStr">
        <is>
          <t>Today</t>
        </is>
      </c>
    </row>
    <row r="2">
      <c r="A2" t="inlineStr">
        <is>
          <t>Bread flour</t>
        </is>
      </c>
      <c r="B2" t="inlineStr">
        <is>
          <t>kg</t>
        </is>
      </c>
      <c r="C2" t="n">
        <v>12</v>
      </c>
      <c r="D2" t="n">
        <v>5</v>
      </c>
      <c r="E2" t="n">
        <v>2</v>
      </c>
      <c r="F2" t="n">
        <v>14</v>
      </c>
      <c r="G2" s="4" t="n">
        <v>1.1</v>
      </c>
      <c r="H2" s="5">
        <f>C2*E2</f>
        <v>24</v>
      </c>
      <c r="I2" s="5">
        <f>C2*(D2+E2)</f>
        <v>84</v>
      </c>
      <c r="J2" s="5">
        <f>C2*F2</f>
        <v>168</v>
      </c>
      <c r="K2" s="5">
        <f>H2+J2</f>
        <v>192</v>
      </c>
      <c r="L2" s="5">
        <f>H2+J2/2</f>
        <v>108</v>
      </c>
      <c r="M2" s="6">
        <f>L2*G2</f>
        <v>118.8</v>
      </c>
      <c r="N2" t="n">
        <v>150</v>
      </c>
      <c r="O2" s="6">
        <f>N2*G2</f>
        <v>165</v>
      </c>
      <c r="P2" t="str">
        <f>IF(N2&lt;=I2,"Reorder",IF(N2&gt;K2,"More than needed","OK"))</f>
        <v>OK</v>
      </c>
    </row>
    <row r="3">
      <c r="A3" t="inlineStr">
        <is>
          <t>Butter</t>
        </is>
      </c>
      <c r="B3" t="inlineStr">
        <is>
          <t>kg</t>
        </is>
      </c>
      <c r="C3" t="n">
        <v>1.44</v>
      </c>
      <c r="D3" t="n">
        <v>5</v>
      </c>
      <c r="E3" t="n">
        <v>2</v>
      </c>
      <c r="F3" t="n">
        <v>7</v>
      </c>
      <c r="G3" s="4" t="n">
        <v>8.82</v>
      </c>
      <c r="H3" s="5">
        <f>C3*E3</f>
        <v>2.88</v>
      </c>
      <c r="I3" s="5">
        <f>C3*(D3+E3)</f>
        <v>10.08</v>
      </c>
      <c r="J3" s="5">
        <f>C3*F3</f>
        <v>10.08</v>
      </c>
      <c r="K3" s="5">
        <f>H3+J3</f>
        <v>12.96</v>
      </c>
      <c r="L3" s="5">
        <f>H3+J3/2</f>
        <v>7.92</v>
      </c>
      <c r="M3" s="6">
        <f>L3*G3</f>
        <v>69.8544</v>
      </c>
      <c r="N3" t="n">
        <v>30</v>
      </c>
      <c r="O3" s="6">
        <f>N3*G3</f>
        <v>264.6</v>
      </c>
      <c r="P3" t="str">
        <f>IF(N3&lt;=I3,"Reorder",IF(N3&gt;K3,"More than needed","OK"))</f>
        <v>More than needed</v>
      </c>
    </row>
    <row r="4">
      <c r="A4" t="inlineStr">
        <is>
          <t>Taro paste</t>
        </is>
      </c>
      <c r="B4" t="inlineStr">
        <is>
          <t>kg</t>
        </is>
      </c>
      <c r="C4" t="n">
        <v>7.2</v>
      </c>
      <c r="D4" t="n">
        <v>2</v>
      </c>
      <c r="E4" t="n">
        <v>1</v>
      </c>
      <c r="F4" t="n">
        <v>3</v>
      </c>
      <c r="G4" s="4" t="n">
        <v>3.84</v>
      </c>
      <c r="H4" s="5">
        <f>C4*E4</f>
        <v>7.2</v>
      </c>
      <c r="I4" s="5">
        <f>C4*(D4+E4)</f>
        <v>21.6</v>
      </c>
      <c r="J4" s="5">
        <f>C4*F4</f>
        <v>21.6</v>
      </c>
      <c r="K4" s="5">
        <f>H4+J4</f>
        <v>28.8</v>
      </c>
      <c r="L4" s="5">
        <f>H4+J4/2</f>
        <v>18</v>
      </c>
      <c r="M4" s="6">
        <f>L4*G4</f>
        <v>69.12</v>
      </c>
      <c r="N4" t="n">
        <v>24</v>
      </c>
      <c r="O4" s="6">
        <f>N4*G4</f>
        <v>92.16</v>
      </c>
      <c r="P4" t="str">
        <f>IF(N4&lt;=I4,"Reorder",IF(N4&gt;K4,"More than needed","OK"))</f>
        <v>OK</v>
      </c>
    </row>
    <row r="5">
      <c r="A5" t="inlineStr">
        <is>
          <t>Coconut milk</t>
        </is>
      </c>
      <c r="B5" t="inlineStr">
        <is>
          <t>can</t>
        </is>
      </c>
      <c r="C5" t="n">
        <v>14</v>
      </c>
      <c r="D5" t="n">
        <v>7</v>
      </c>
      <c r="E5" t="n">
        <v>3</v>
      </c>
      <c r="F5" t="n">
        <v>14</v>
      </c>
      <c r="G5" s="4" t="n">
        <v>2.25</v>
      </c>
      <c r="H5" s="5">
        <f>C5*E5</f>
        <v>42</v>
      </c>
      <c r="I5" s="5">
        <f>C5*(D5+E5)</f>
        <v>140</v>
      </c>
      <c r="J5" s="5">
        <f>C5*F5</f>
        <v>196</v>
      </c>
      <c r="K5" s="5">
        <f>H5+J5</f>
        <v>238</v>
      </c>
      <c r="L5" s="5">
        <f>H5+J5/2</f>
        <v>140</v>
      </c>
      <c r="M5" s="6">
        <f>L5*G5</f>
        <v>315</v>
      </c>
      <c r="N5" t="n">
        <v>300</v>
      </c>
      <c r="O5" s="6">
        <f>N5*G5</f>
        <v>675</v>
      </c>
      <c r="P5" t="str">
        <f>IF(N5&lt;=I5,"Reorder",IF(N5&gt;K5,"More than needed","OK"))</f>
        <v>More than needed</v>
      </c>
    </row>
    <row r="6">
      <c r="A6" t="inlineStr">
        <is>
          <t>Pouches, 5 oz</t>
        </is>
      </c>
      <c r="B6" t="inlineStr">
        <is>
          <t>each</t>
        </is>
      </c>
      <c r="C6" t="n">
        <v>100</v>
      </c>
      <c r="D6" t="n">
        <v>21</v>
      </c>
      <c r="E6" t="n">
        <v>7</v>
      </c>
      <c r="F6" t="n">
        <v>30</v>
      </c>
      <c r="G6" s="4" t="n">
        <v>0.24</v>
      </c>
      <c r="H6" s="5">
        <f>C6*E6</f>
        <v>700</v>
      </c>
      <c r="I6" s="5">
        <f>C6*(D6+E6)</f>
        <v>2800</v>
      </c>
      <c r="J6" s="5">
        <f>C6*F6</f>
        <v>3000</v>
      </c>
      <c r="K6" s="5">
        <f>H6+J6</f>
        <v>3700</v>
      </c>
      <c r="L6" s="5">
        <f>H6+J6/2</f>
        <v>2200</v>
      </c>
      <c r="M6" s="6">
        <f>L6*G6</f>
        <v>528</v>
      </c>
      <c r="N6" t="n">
        <v>6000</v>
      </c>
      <c r="O6" s="6">
        <f>N6*G6</f>
        <v>1440</v>
      </c>
      <c r="P6" t="str">
        <f>IF(N6&lt;=I6,"Reorder",IF(N6&gt;K6,"More than needed","OK"))</f>
        <v>More than needed</v>
      </c>
    </row>
    <row r="7">
      <c r="A7" t="inlineStr">
        <is>
          <t>Front labels</t>
        </is>
      </c>
      <c r="B7" t="inlineStr">
        <is>
          <t>each</t>
        </is>
      </c>
      <c r="C7" t="n">
        <v>140</v>
      </c>
      <c r="D7" t="n">
        <v>10</v>
      </c>
      <c r="E7" t="n">
        <v>5</v>
      </c>
      <c r="F7" t="n">
        <v>30</v>
      </c>
      <c r="G7" s="4" t="n">
        <v>0.055</v>
      </c>
      <c r="H7" s="5">
        <f>C7*E7</f>
        <v>700</v>
      </c>
      <c r="I7" s="5">
        <f>C7*(D7+E7)</f>
        <v>2100</v>
      </c>
      <c r="J7" s="5">
        <f>C7*F7</f>
        <v>4200</v>
      </c>
      <c r="K7" s="5">
        <f>H7+J7</f>
        <v>4900</v>
      </c>
      <c r="L7" s="5">
        <f>H7+J7/2</f>
        <v>2800</v>
      </c>
      <c r="M7" s="6">
        <f>L7*G7</f>
        <v>154</v>
      </c>
      <c r="N7" t="n">
        <v>5000</v>
      </c>
      <c r="O7" s="6">
        <f>N7*G7</f>
        <v>275</v>
      </c>
      <c r="P7" t="str">
        <f>IF(N7&lt;=I7,"Reorder",IF(N7&gt;K7,"More than needed","OK"))</f>
        <v>More than needed</v>
      </c>
    </row>
    <row r="8">
      <c r="A8" t="inlineStr">
        <is>
          <t>Shipping cartons</t>
        </is>
      </c>
      <c r="B8" t="inlineStr">
        <is>
          <t>each</t>
        </is>
      </c>
      <c r="C8" t="n">
        <v>9</v>
      </c>
      <c r="D8" t="n">
        <v>7</v>
      </c>
      <c r="E8" t="n">
        <v>3</v>
      </c>
      <c r="F8" t="n">
        <v>30</v>
      </c>
      <c r="G8" s="4" t="n">
        <v>1.2</v>
      </c>
      <c r="H8" s="5">
        <f>C8*E8</f>
        <v>27</v>
      </c>
      <c r="I8" s="5">
        <f>C8*(D8+E8)</f>
        <v>90</v>
      </c>
      <c r="J8" s="5">
        <f>C8*F8</f>
        <v>270</v>
      </c>
      <c r="K8" s="5">
        <f>H8+J8</f>
        <v>297</v>
      </c>
      <c r="L8" s="5">
        <f>H8+J8/2</f>
        <v>162</v>
      </c>
      <c r="M8" s="6">
        <f>L8*G8</f>
        <v>194.4</v>
      </c>
      <c r="N8" t="n">
        <v>250</v>
      </c>
      <c r="O8" s="6">
        <f>N8*G8</f>
        <v>300</v>
      </c>
      <c r="P8" t="str">
        <f>IF(N8&lt;=I8,"Reorder",IF(N8&gt;K8,"More than needed","OK"))</f>
        <v>OK</v>
      </c>
    </row>
    <row r="9">
      <c r="A9" s="7" t="inlineStr">
        <is>
          <t>Total</t>
        </is>
      </c>
      <c r="M9" s="8">
        <f>SUM(M2:M8)</f>
        <v>1449.1744</v>
      </c>
      <c r="O9" s="8">
        <f>SUM(O2:O8)</f>
        <v>3211.76</v>
      </c>
    </row>
    <row r="10">
      <c r="A10" s="7" t="inlineStr">
        <is>
          <t>Cash tied up beyond the average</t>
        </is>
      </c>
      <c r="O10" s="8">
        <f>O9-M9</f>
        <v>1762.5856</v>
      </c>
    </row>
    <row r="12">
      <c r="A12" s="9" t="inlineStr">
        <is>
          <t>Stock moves between the safety stock (just before a delivery) and the most on hand (just after). The average is safety stock plus half an order.</t>
        </is>
      </c>
    </row>
  </sheetData>
  <conditionalFormatting sqref="P2:P8">
    <cfRule type="expression" priority="1" dxfId="0">
      <formula>P2="More than needed"</formula>
    </cfRule>
    <cfRule type="expression" priority="2" dxfId="1">
      <formula>P2="Reorder"</formula>
    </cfRule>
  </conditionalFormatting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