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atch record" sheetId="2" state="visible" r:id="rId2"/>
  </sheets>
  <definedNames>
    <definedName name="_xlnm.Print_Titles" localSheetId="1">'Batch record'!$1:$1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2" fillId="2" borderId="0" pivotButton="0" quotePrefix="0" xfId="0"/>
    <xf numFmtId="49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Herbal products batch record</t>
        </is>
      </c>
    </row>
    <row r="2">
      <c r="A2" s="2" t="inlineStr">
        <is>
          <t>From the article: https://www.tarostack.com/articles/herbal-products-batch-record</t>
        </is>
      </c>
    </row>
    <row r="3">
      <c r="A3" s="2" t="inlineStr"/>
    </row>
    <row r="4">
      <c r="A4" s="2" t="inlineStr">
        <is>
          <t>One record per batch: the components with their supplier lots and weights, the checks, the fill, the yield and the release.</t>
        </is>
      </c>
    </row>
    <row r="5">
      <c r="A5" s="2" t="inlineStr">
        <is>
          <t>Each component has four initials: who weighed it, who verified the weight, who added it, and who verified it was added. That's the shape of the dietary supplement rule's batch record (21 CFR 111.260); it's a good habit for teas too.</t>
        </is>
      </c>
    </row>
    <row r="6">
      <c r="A6" s="2" t="inlineStr">
        <is>
          <t>Targets are the blend percentages times the batch size. Yield is pouches filled against the theoretical; below the minimum, investigate before releasing.</t>
        </is>
      </c>
    </row>
    <row r="7">
      <c r="A7" s="2" t="inlineStr">
        <is>
          <t>The example is a māmaki and lemongrass tea made up for the article.</t>
        </is>
      </c>
    </row>
    <row r="8">
      <c r="A8" s="2" t="inlineStr"/>
    </row>
    <row r="9">
      <c r="A9" s="2" t="inlineStr">
        <is>
          <t>Whether your product is a food or a dietary supplement depends on how it's labeled and sold, and changes which rules apply. This is general information, not legal advice.</t>
        </is>
      </c>
    </row>
    <row r="10">
      <c r="A10" s="2" t="inlineStr">
        <is>
          <t>Works in Excel (2010 and later), Google Sheets, LibreOffice and Numbers. No macros.</t>
        </is>
      </c>
    </row>
    <row r="11">
      <c r="A11" s="2" t="inlineStr">
        <is>
          <t>Free to use and change. Made by TaroStack, inventory and production software for small producers: https://www.tarostack.com</t>
        </is>
      </c>
    </row>
    <row r="12">
      <c r="A12" s="2" t="inlineStr">
        <is>
          <t>In TaroStack, the blend is a versioned recipe, and recording a batch takes each herb from its lot and notes which lot it was.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0" customWidth="1" min="3" max="3"/>
    <col width="12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>
      <c r="A1" s="3" t="inlineStr">
        <is>
          <t>Product</t>
        </is>
      </c>
      <c r="B1" t="inlineStr">
        <is>
          <t>Māmaki and lemongrass tea, 2 oz</t>
        </is>
      </c>
    </row>
    <row r="2">
      <c r="A2" s="3" t="inlineStr">
        <is>
          <t>Batch</t>
        </is>
      </c>
      <c r="B2" t="inlineStr">
        <is>
          <t>TEA-260930-A</t>
        </is>
      </c>
    </row>
    <row r="3">
      <c r="A3" s="3" t="inlineStr">
        <is>
          <t>Date</t>
        </is>
      </c>
      <c r="B3" s="4" t="n">
        <v>46295</v>
      </c>
    </row>
    <row r="4">
      <c r="A4" s="3" t="inlineStr">
        <is>
          <t>Master record</t>
        </is>
      </c>
      <c r="B4" t="inlineStr">
        <is>
          <t>v1, September 2026</t>
        </is>
      </c>
    </row>
    <row r="5">
      <c r="A5" s="3" t="inlineStr">
        <is>
          <t>Batch size (g)</t>
        </is>
      </c>
      <c r="B5" t="n">
        <v>5000</v>
      </c>
    </row>
    <row r="6">
      <c r="A6" s="3" t="inlineStr">
        <is>
          <t>Pouch fill (g)</t>
        </is>
      </c>
      <c r="B6" t="n">
        <v>57</v>
      </c>
    </row>
    <row r="7">
      <c r="A7" s="3" t="inlineStr">
        <is>
          <t>Expected yield, % (min)</t>
        </is>
      </c>
      <c r="B7" s="5" t="n">
        <v>0.95</v>
      </c>
    </row>
    <row r="9">
      <c r="A9" s="6" t="inlineStr">
        <is>
          <t>Component</t>
        </is>
      </c>
      <c r="B9" s="6" t="inlineStr">
        <is>
          <t>Supplier lot</t>
        </is>
      </c>
      <c r="C9" s="6" t="inlineStr">
        <is>
          <t>% of blend</t>
        </is>
      </c>
      <c r="D9" s="6" t="inlineStr">
        <is>
          <t>Target (g)</t>
        </is>
      </c>
      <c r="E9" s="6" t="inlineStr">
        <is>
          <t>Actual (g)</t>
        </is>
      </c>
      <c r="F9" s="6" t="inlineStr">
        <is>
          <t>Weighed by</t>
        </is>
      </c>
      <c r="G9" s="6" t="inlineStr">
        <is>
          <t>Verified by</t>
        </is>
      </c>
      <c r="H9" s="6" t="inlineStr">
        <is>
          <t>Added by</t>
        </is>
      </c>
      <c r="I9" s="6" t="inlineStr">
        <is>
          <t>Verified added</t>
        </is>
      </c>
    </row>
    <row r="10">
      <c r="A10" t="inlineStr">
        <is>
          <t>Māmaki leaf, dried, cut</t>
        </is>
      </c>
      <c r="B10" s="7" t="inlineStr">
        <is>
          <t>MAM-0918</t>
        </is>
      </c>
      <c r="C10" s="5" t="n">
        <v>0.6</v>
      </c>
      <c r="D10" s="8">
        <f>C10*$B$5</f>
        <v>3000</v>
      </c>
      <c r="E10" t="n">
        <v>3002</v>
      </c>
      <c r="F10" t="inlineStr">
        <is>
          <t>JW</t>
        </is>
      </c>
      <c r="G10" t="inlineStr">
        <is>
          <t>AR</t>
        </is>
      </c>
      <c r="H10" t="inlineStr">
        <is>
          <t>JW</t>
        </is>
      </c>
      <c r="I10" t="inlineStr">
        <is>
          <t>AR</t>
        </is>
      </c>
    </row>
    <row r="11">
      <c r="A11" t="inlineStr">
        <is>
          <t>Lemongrass, dried, cut</t>
        </is>
      </c>
      <c r="B11" s="7" t="inlineStr">
        <is>
          <t>LG-0904</t>
        </is>
      </c>
      <c r="C11" s="5" t="n">
        <v>0.25</v>
      </c>
      <c r="D11" s="8">
        <f>C11*$B$5</f>
        <v>1250</v>
      </c>
      <c r="E11" t="n">
        <v>1249</v>
      </c>
      <c r="F11" t="inlineStr">
        <is>
          <t>JW</t>
        </is>
      </c>
      <c r="G11" t="inlineStr">
        <is>
          <t>AR</t>
        </is>
      </c>
      <c r="H11" t="inlineStr">
        <is>
          <t>JW</t>
        </is>
      </c>
      <c r="I11" t="inlineStr">
        <is>
          <t>AR</t>
        </is>
      </c>
    </row>
    <row r="12">
      <c r="A12" t="inlineStr">
        <is>
          <t>Hibiscus flowers, dried</t>
        </is>
      </c>
      <c r="B12" s="7" t="inlineStr">
        <is>
          <t>HB-0822</t>
        </is>
      </c>
      <c r="C12" s="5" t="n">
        <v>0.1</v>
      </c>
      <c r="D12" s="8">
        <f>C12*$B$5</f>
        <v>500</v>
      </c>
      <c r="E12" t="n">
        <v>501</v>
      </c>
      <c r="F12" t="inlineStr">
        <is>
          <t>JW</t>
        </is>
      </c>
      <c r="G12" t="inlineStr">
        <is>
          <t>AR</t>
        </is>
      </c>
      <c r="H12" t="inlineStr">
        <is>
          <t>JW</t>
        </is>
      </c>
      <c r="I12" t="inlineStr">
        <is>
          <t>AR</t>
        </is>
      </c>
    </row>
    <row r="13">
      <c r="A13" t="inlineStr">
        <is>
          <t>Ginger root, dried, cut</t>
        </is>
      </c>
      <c r="B13" s="7" t="inlineStr">
        <is>
          <t>GR-0810</t>
        </is>
      </c>
      <c r="C13" s="5" t="n">
        <v>0.05</v>
      </c>
      <c r="D13" s="8">
        <f>C13*$B$5</f>
        <v>250</v>
      </c>
      <c r="E13" t="n">
        <v>250</v>
      </c>
      <c r="F13" t="inlineStr">
        <is>
          <t>JW</t>
        </is>
      </c>
      <c r="G13" t="inlineStr">
        <is>
          <t>AR</t>
        </is>
      </c>
      <c r="H13" t="inlineStr">
        <is>
          <t>JW</t>
        </is>
      </c>
      <c r="I13" t="inlineStr">
        <is>
          <t>AR</t>
        </is>
      </c>
    </row>
    <row r="14">
      <c r="A14" s="3" t="inlineStr">
        <is>
          <t>Total</t>
        </is>
      </c>
      <c r="C14" s="5">
        <f>SUM(C10:C13)</f>
        <v>1</v>
      </c>
      <c r="E14" s="8">
        <f>SUM(E10:E13)</f>
        <v>5002</v>
      </c>
    </row>
    <row r="16">
      <c r="A16" s="6" t="inlineStr">
        <is>
          <t>Step</t>
        </is>
      </c>
      <c r="B16" s="6" t="inlineStr">
        <is>
          <t>Check</t>
        </is>
      </c>
      <c r="C16" s="6" t="inlineStr">
        <is>
          <t>Limit</t>
        </is>
      </c>
      <c r="D16" s="6" t="inlineStr">
        <is>
          <t>Result</t>
        </is>
      </c>
      <c r="E16" s="6" t="inlineStr">
        <is>
          <t>Time</t>
        </is>
      </c>
      <c r="F16" s="6" t="inlineStr">
        <is>
          <t>Initials</t>
        </is>
      </c>
    </row>
    <row r="17">
      <c r="A17" t="inlineStr">
        <is>
          <t>Inspect each herb</t>
        </is>
      </c>
      <c r="B17" t="inlineStr">
        <is>
          <t>Foreign matter, mold, smell</t>
        </is>
      </c>
      <c r="C17" t="inlineStr">
        <is>
          <t>None found</t>
        </is>
      </c>
      <c r="D17" t="inlineStr">
        <is>
          <t>None</t>
        </is>
      </c>
      <c r="E17" t="inlineStr">
        <is>
          <t>8:30</t>
        </is>
      </c>
      <c r="F17" t="inlineStr">
        <is>
          <t>JW</t>
        </is>
      </c>
    </row>
    <row r="18">
      <c r="A18" t="inlineStr">
        <is>
          <t>Blend</t>
        </is>
      </c>
      <c r="B18" t="inlineStr">
        <is>
          <t>Time in the drum</t>
        </is>
      </c>
      <c r="C18" t="inlineStr">
        <is>
          <t>10 minutes</t>
        </is>
      </c>
      <c r="D18" t="inlineStr">
        <is>
          <t>10 min</t>
        </is>
      </c>
      <c r="E18" t="inlineStr">
        <is>
          <t>8:50</t>
        </is>
      </c>
      <c r="F18" t="inlineStr">
        <is>
          <t>JW</t>
        </is>
      </c>
    </row>
    <row r="19">
      <c r="A19" t="inlineStr">
        <is>
          <t>Fill</t>
        </is>
      </c>
      <c r="B19" t="inlineStr">
        <is>
          <t>Fill weight, three pouches</t>
        </is>
      </c>
      <c r="C19" t="inlineStr">
        <is>
          <t>57 g ± 2</t>
        </is>
      </c>
      <c r="D19" t="inlineStr">
        <is>
          <t>57, 58, 57</t>
        </is>
      </c>
      <c r="E19" t="inlineStr">
        <is>
          <t>9:40</t>
        </is>
      </c>
      <c r="F19" t="inlineStr">
        <is>
          <t>AR</t>
        </is>
      </c>
    </row>
    <row r="20">
      <c r="A20" t="inlineStr">
        <is>
          <t>Label</t>
        </is>
      </c>
      <c r="B20" t="inlineStr">
        <is>
          <t>Batch code and best-by on every pouch</t>
        </is>
      </c>
      <c r="C20" t="inlineStr">
        <is>
          <t>TEA-260930-A</t>
        </is>
      </c>
      <c r="D20" t="inlineStr">
        <is>
          <t>Yes</t>
        </is>
      </c>
      <c r="E20" t="inlineStr">
        <is>
          <t>10:30</t>
        </is>
      </c>
      <c r="F20" t="inlineStr">
        <is>
          <t>AR</t>
        </is>
      </c>
    </row>
    <row r="22">
      <c r="A22" s="3" t="inlineStr">
        <is>
          <t>Theoretical pouches</t>
        </is>
      </c>
      <c r="B22" s="8">
        <f>ROUNDDOWN(E14/B6,0)</f>
        <v>87</v>
      </c>
    </row>
    <row r="23">
      <c r="A23" s="3" t="inlineStr">
        <is>
          <t>Pouches filled</t>
        </is>
      </c>
      <c r="B23" s="8" t="n">
        <v>85</v>
      </c>
    </row>
    <row r="24">
      <c r="A24" s="3" t="inlineStr">
        <is>
          <t>Yield</t>
        </is>
      </c>
      <c r="B24" s="9">
        <f>B23/B22</f>
        <v>0.977011494252874</v>
      </c>
    </row>
    <row r="25">
      <c r="A25" s="3" t="inlineStr">
        <is>
          <t>At least the minimum?</t>
        </is>
      </c>
      <c r="B25" s="7" t="str">
        <f>IF(B24&gt;=B7,"Yes","No: investigate before release")</f>
        <v>Yes</v>
      </c>
    </row>
    <row r="26">
      <c r="A26" s="3" t="inlineStr">
        <is>
          <t>Pouches, lot</t>
        </is>
      </c>
      <c r="B26" s="7" t="inlineStr">
        <is>
          <t>PCH-0901</t>
        </is>
      </c>
    </row>
    <row r="27">
      <c r="A27" s="3" t="inlineStr">
        <is>
          <t>Labels, lot</t>
        </is>
      </c>
      <c r="B27" s="7" t="inlineStr">
        <is>
          <t>LBL-0915</t>
        </is>
      </c>
    </row>
    <row r="28">
      <c r="A28" s="3" t="inlineStr">
        <is>
          <t>Reviewed and released by, date</t>
        </is>
      </c>
      <c r="B28" s="7" t="inlineStr">
        <is>
          <t>Owner, Oct 1</t>
        </is>
      </c>
    </row>
  </sheetData>
  <printOptions gridLines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