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age" sheetId="1" state="visible" r:id="rId1"/>
    <sheet xmlns:r="http://schemas.openxmlformats.org/officeDocument/2006/relationships" name="Certificates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'Coverage'!$1:$1</definedName>
    <definedName name="_xlnm.Print_Titles" localSheetId="1">'Certificates'!$1:$1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mmm d, yyyy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8" fontId="0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18" fontId="0" fillId="0" borderId="0" pivotButton="0" quotePrefix="0" xfId="0"/>
    <xf numFmtId="164" fontId="0" fillId="0" borderId="0" pivotButton="0" quotePrefix="0" xfId="0"/>
    <xf numFmtId="0" fontId="3" fillId="0" borderId="0" applyAlignment="1" pivotButton="0" quotePrefix="0" xfId="0">
      <alignment vertical="top" wrapText="1"/>
    </xf>
    <xf numFmtId="0" fontId="2" fillId="0" borderId="0" pivotButton="0" quotePrefix="0" xfId="0"/>
    <xf numFmtId="166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CE7B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6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0" customWidth="1" min="3" max="3"/>
    <col width="7" customWidth="1" min="4" max="4"/>
    <col width="20" customWidth="1" min="5" max="5"/>
    <col width="14" customWidth="1" min="6" max="6"/>
    <col width="16" customWidth="1" min="7" max="7"/>
    <col width="30" customWidth="1" min="9" max="9"/>
  </cols>
  <sheetData>
    <row r="1" ht="30" customHeight="1">
      <c r="A1" s="1" t="inlineStr">
        <is>
          <t>Day</t>
        </is>
      </c>
      <c r="B1" s="1" t="inlineStr">
        <is>
          <t>Shift starts</t>
        </is>
      </c>
      <c r="C1" s="1" t="inlineStr">
        <is>
          <t>Shift ends</t>
        </is>
      </c>
      <c r="D1" s="1" t="inlineStr">
        <is>
          <t>Hours</t>
        </is>
      </c>
      <c r="E1" s="1" t="inlineStr">
        <is>
          <t>Person in charge</t>
        </is>
      </c>
      <c r="F1" s="1" t="inlineStr">
        <is>
          <t>Current manager certificate?</t>
        </is>
      </c>
      <c r="G1" s="1" t="inlineStr">
        <is>
          <t>Status</t>
        </is>
      </c>
      <c r="I1" s="2" t="inlineStr">
        <is>
          <t>Hours open a week</t>
        </is>
      </c>
      <c r="J1" s="3">
        <f>SUM(D2:D60)</f>
        <v>63</v>
      </c>
    </row>
    <row r="2" ht="30" customHeight="1">
      <c r="A2" s="4" t="inlineStr">
        <is>
          <t>Mon</t>
        </is>
      </c>
      <c r="B2" s="5" t="n">
        <v>0.2083333333333333</v>
      </c>
      <c r="C2" s="5" t="n">
        <v>0.3958333333333333</v>
      </c>
      <c r="D2" s="3">
        <f>IF(OR(B2="",C2=""),"",(C2-B2)*24)</f>
        <v>4.5</v>
      </c>
      <c r="E2" s="4" t="inlineStr">
        <is>
          <t>Owner</t>
        </is>
      </c>
      <c r="F2" s="4" t="str">
        <f>IF(E2="","",IF(COUNTIFS(Certificates!A$2:A$40,E2,Certificates!F$2:F$40,"&lt;&gt;Expired")&gt;0,"Yes","No"))</f>
        <v>Yes</v>
      </c>
      <c r="G2" s="4" t="str">
        <f>IF(E2="","",IF(F2="Yes","Covered","Gap: no certified manager"))</f>
        <v>Covered</v>
      </c>
      <c r="I2" s="6" t="inlineStr">
        <is>
          <t>Hours with no certified manager</t>
        </is>
      </c>
      <c r="J2" s="3">
        <f>SUMIF(F2:F60,"No",D2:D60)</f>
        <v>9</v>
      </c>
    </row>
    <row r="3">
      <c r="A3" t="inlineStr">
        <is>
          <t>Mon</t>
        </is>
      </c>
      <c r="B3" s="7" t="n">
        <v>0.3958333333333333</v>
      </c>
      <c r="C3" s="7" t="n">
        <v>0.5833333333333334</v>
      </c>
      <c r="D3" s="8">
        <f>IF(OR(B3="",C3=""),"",(C3-B3)*24)</f>
        <v>4.5</v>
      </c>
      <c r="E3" t="inlineStr">
        <is>
          <t>Shift lead</t>
        </is>
      </c>
      <c r="F3" t="str">
        <f>IF(E3="","",IF(COUNTIFS(Certificates!A$2:A$40,E3,Certificates!F$2:F$40,"&lt;&gt;Expired")&gt;0,"Yes","No"))</f>
        <v>Yes</v>
      </c>
      <c r="G3" t="str">
        <f>IF(E3="","",IF(F3="Yes","Covered","Gap: no certified manager"))</f>
        <v>Covered</v>
      </c>
    </row>
    <row r="4" ht="90" customHeight="1">
      <c r="A4" s="4" t="inlineStr">
        <is>
          <t>Tue</t>
        </is>
      </c>
      <c r="B4" s="5" t="n">
        <v>0.2083333333333333</v>
      </c>
      <c r="C4" s="5" t="n">
        <v>0.3958333333333333</v>
      </c>
      <c r="D4" s="3">
        <f>IF(OR(B4="",C4=""),"",(C4-B4)*24)</f>
        <v>4.5</v>
      </c>
      <c r="E4" s="4" t="inlineStr">
        <is>
          <t>Owner</t>
        </is>
      </c>
      <c r="F4" s="4" t="str">
        <f>IF(E4="","",IF(COUNTIFS(Certificates!A$2:A$40,E4,Certificates!F$2:F$40,"&lt;&gt;Expired")&gt;0,"Yes","No"))</f>
        <v>Yes</v>
      </c>
      <c r="G4" s="4" t="str">
        <f>IF(E4="","",IF(F4="Yes","Covered","Gap: no certified manager"))</f>
        <v>Covered</v>
      </c>
      <c r="I4" s="9" t="inlineStr">
        <is>
          <t>Where your state asks for a certified manager on site whenever you're open, every shift needs one. Where it asks you to employ one, the gaps are for your own planning.</t>
        </is>
      </c>
    </row>
    <row r="5">
      <c r="A5" t="inlineStr">
        <is>
          <t>Tue</t>
        </is>
      </c>
      <c r="B5" s="7" t="n">
        <v>0.3958333333333333</v>
      </c>
      <c r="C5" s="7" t="n">
        <v>0.5833333333333334</v>
      </c>
      <c r="D5" s="8">
        <f>IF(OR(B5="",C5=""),"",(C5-B5)*24)</f>
        <v>4.5</v>
      </c>
      <c r="E5" t="inlineStr">
        <is>
          <t>Shift lead</t>
        </is>
      </c>
      <c r="F5" t="str">
        <f>IF(E5="","",IF(COUNTIFS(Certificates!A$2:A$40,E5,Certificates!F$2:F$40,"&lt;&gt;Expired")&gt;0,"Yes","No"))</f>
        <v>Yes</v>
      </c>
      <c r="G5" t="str">
        <f>IF(E5="","",IF(F5="Yes","Covered","Gap: no certified manager"))</f>
        <v>Covered</v>
      </c>
    </row>
    <row r="6">
      <c r="A6" t="inlineStr">
        <is>
          <t>Wed</t>
        </is>
      </c>
      <c r="B6" s="7" t="n">
        <v>0.2083333333333333</v>
      </c>
      <c r="C6" s="7" t="n">
        <v>0.3958333333333333</v>
      </c>
      <c r="D6" s="8">
        <f>IF(OR(B6="",C6=""),"",(C6-B6)*24)</f>
        <v>4.5</v>
      </c>
      <c r="E6" t="inlineStr">
        <is>
          <t>Owner</t>
        </is>
      </c>
      <c r="F6" t="str">
        <f>IF(E6="","",IF(COUNTIFS(Certificates!A$2:A$40,E6,Certificates!F$2:F$40,"&lt;&gt;Expired")&gt;0,"Yes","No"))</f>
        <v>Yes</v>
      </c>
      <c r="G6" t="str">
        <f>IF(E6="","",IF(F6="Yes","Covered","Gap: no certified manager"))</f>
        <v>Covered</v>
      </c>
    </row>
    <row r="7">
      <c r="A7" t="inlineStr">
        <is>
          <t>Wed</t>
        </is>
      </c>
      <c r="B7" s="7" t="n">
        <v>0.3958333333333333</v>
      </c>
      <c r="C7" s="7" t="n">
        <v>0.5833333333333334</v>
      </c>
      <c r="D7" s="8">
        <f>IF(OR(B7="",C7=""),"",(C7-B7)*24)</f>
        <v>4.5</v>
      </c>
      <c r="E7" t="inlineStr">
        <is>
          <t>Shift lead</t>
        </is>
      </c>
      <c r="F7" t="str">
        <f>IF(E7="","",IF(COUNTIFS(Certificates!A$2:A$40,E7,Certificates!F$2:F$40,"&lt;&gt;Expired")&gt;0,"Yes","No"))</f>
        <v>Yes</v>
      </c>
      <c r="G7" t="str">
        <f>IF(E7="","",IF(F7="Yes","Covered","Gap: no certified manager"))</f>
        <v>Covered</v>
      </c>
    </row>
    <row r="8">
      <c r="A8" t="inlineStr">
        <is>
          <t>Thu</t>
        </is>
      </c>
      <c r="B8" s="7" t="n">
        <v>0.2083333333333333</v>
      </c>
      <c r="C8" s="7" t="n">
        <v>0.3958333333333333</v>
      </c>
      <c r="D8" s="8">
        <f>IF(OR(B8="",C8=""),"",(C8-B8)*24)</f>
        <v>4.5</v>
      </c>
      <c r="E8" t="inlineStr">
        <is>
          <t>Shift lead</t>
        </is>
      </c>
      <c r="F8" t="str">
        <f>IF(E8="","",IF(COUNTIFS(Certificates!A$2:A$40,E8,Certificates!F$2:F$40,"&lt;&gt;Expired")&gt;0,"Yes","No"))</f>
        <v>Yes</v>
      </c>
      <c r="G8" t="str">
        <f>IF(E8="","",IF(F8="Yes","Covered","Gap: no certified manager"))</f>
        <v>Covered</v>
      </c>
    </row>
    <row r="9">
      <c r="A9" t="inlineStr">
        <is>
          <t>Thu</t>
        </is>
      </c>
      <c r="B9" s="7" t="n">
        <v>0.3958333333333333</v>
      </c>
      <c r="C9" s="7" t="n">
        <v>0.5833333333333334</v>
      </c>
      <c r="D9" s="8">
        <f>IF(OR(B9="",C9=""),"",(C9-B9)*24)</f>
        <v>4.5</v>
      </c>
      <c r="E9" t="inlineStr">
        <is>
          <t>Owner</t>
        </is>
      </c>
      <c r="F9" t="str">
        <f>IF(E9="","",IF(COUNTIFS(Certificates!A$2:A$40,E9,Certificates!F$2:F$40,"&lt;&gt;Expired")&gt;0,"Yes","No"))</f>
        <v>Yes</v>
      </c>
      <c r="G9" t="str">
        <f>IF(E9="","",IF(F9="Yes","Covered","Gap: no certified manager"))</f>
        <v>Covered</v>
      </c>
    </row>
    <row r="10">
      <c r="A10" t="inlineStr">
        <is>
          <t>Fri</t>
        </is>
      </c>
      <c r="B10" s="7" t="n">
        <v>0.2083333333333333</v>
      </c>
      <c r="C10" s="7" t="n">
        <v>0.3958333333333333</v>
      </c>
      <c r="D10" s="8">
        <f>IF(OR(B10="",C10=""),"",(C10-B10)*24)</f>
        <v>4.5</v>
      </c>
      <c r="E10" t="inlineStr">
        <is>
          <t>Owner</t>
        </is>
      </c>
      <c r="F10" t="str">
        <f>IF(E10="","",IF(COUNTIFS(Certificates!A$2:A$40,E10,Certificates!F$2:F$40,"&lt;&gt;Expired")&gt;0,"Yes","No"))</f>
        <v>Yes</v>
      </c>
      <c r="G10" t="str">
        <f>IF(E10="","",IF(F10="Yes","Covered","Gap: no certified manager"))</f>
        <v>Covered</v>
      </c>
    </row>
    <row r="11">
      <c r="A11" t="inlineStr">
        <is>
          <t>Fri</t>
        </is>
      </c>
      <c r="B11" s="7" t="n">
        <v>0.3958333333333333</v>
      </c>
      <c r="C11" s="7" t="n">
        <v>0.5833333333333334</v>
      </c>
      <c r="D11" s="8">
        <f>IF(OR(B11="",C11=""),"",(C11-B11)*24)</f>
        <v>4.5</v>
      </c>
      <c r="E11" t="inlineStr">
        <is>
          <t>Shift lead</t>
        </is>
      </c>
      <c r="F11" t="str">
        <f>IF(E11="","",IF(COUNTIFS(Certificates!A$2:A$40,E11,Certificates!F$2:F$40,"&lt;&gt;Expired")&gt;0,"Yes","No"))</f>
        <v>Yes</v>
      </c>
      <c r="G11" t="str">
        <f>IF(E11="","",IF(F11="Yes","Covered","Gap: no certified manager"))</f>
        <v>Covered</v>
      </c>
    </row>
    <row r="12">
      <c r="A12" t="inlineStr">
        <is>
          <t>Sat</t>
        </is>
      </c>
      <c r="B12" s="7" t="n">
        <v>0.2083333333333333</v>
      </c>
      <c r="C12" s="7" t="n">
        <v>0.3958333333333333</v>
      </c>
      <c r="D12" s="8">
        <f>IF(OR(B12="",C12=""),"",(C12-B12)*24)</f>
        <v>4.5</v>
      </c>
      <c r="E12" t="inlineStr">
        <is>
          <t>Shift lead</t>
        </is>
      </c>
      <c r="F12" t="str">
        <f>IF(E12="","",IF(COUNTIFS(Certificates!A$2:A$40,E12,Certificates!F$2:F$40,"&lt;&gt;Expired")&gt;0,"Yes","No"))</f>
        <v>Yes</v>
      </c>
      <c r="G12" t="str">
        <f>IF(E12="","",IF(F12="Yes","Covered","Gap: no certified manager"))</f>
        <v>Covered</v>
      </c>
    </row>
    <row r="13">
      <c r="A13" t="inlineStr">
        <is>
          <t>Sat</t>
        </is>
      </c>
      <c r="B13" s="7" t="n">
        <v>0.3958333333333333</v>
      </c>
      <c r="C13" s="7" t="n">
        <v>0.5833333333333334</v>
      </c>
      <c r="D13" s="8">
        <f>IF(OR(B13="",C13=""),"",(C13-B13)*24)</f>
        <v>4.5</v>
      </c>
      <c r="E13" t="inlineStr">
        <is>
          <t>Shift lead</t>
        </is>
      </c>
      <c r="F13" t="str">
        <f>IF(E13="","",IF(COUNTIFS(Certificates!A$2:A$40,E13,Certificates!F$2:F$40,"&lt;&gt;Expired")&gt;0,"Yes","No"))</f>
        <v>Yes</v>
      </c>
      <c r="G13" t="str">
        <f>IF(E13="","",IF(F13="Yes","Covered","Gap: no certified manager"))</f>
        <v>Covered</v>
      </c>
    </row>
    <row r="14">
      <c r="A14" t="inlineStr">
        <is>
          <t>Sun</t>
        </is>
      </c>
      <c r="B14" s="7" t="n">
        <v>0.2083333333333333</v>
      </c>
      <c r="C14" s="7" t="n">
        <v>0.3958333333333333</v>
      </c>
      <c r="D14" s="8">
        <f>IF(OR(B14="",C14=""),"",(C14-B14)*24)</f>
        <v>4.5</v>
      </c>
      <c r="E14" t="inlineStr">
        <is>
          <t>Morning baker</t>
        </is>
      </c>
      <c r="F14" t="str">
        <f>IF(E14="","",IF(COUNTIFS(Certificates!A$2:A$40,E14,Certificates!F$2:F$40,"&lt;&gt;Expired")&gt;0,"Yes","No"))</f>
        <v>No</v>
      </c>
      <c r="G14" t="str">
        <f>IF(E14="","",IF(F14="Yes","Covered","Gap: no certified manager"))</f>
        <v>Gap: no certified manager</v>
      </c>
    </row>
    <row r="15">
      <c r="A15" t="inlineStr">
        <is>
          <t>Sun</t>
        </is>
      </c>
      <c r="B15" s="7" t="n">
        <v>0.3958333333333333</v>
      </c>
      <c r="C15" s="7" t="n">
        <v>0.5833333333333334</v>
      </c>
      <c r="D15" s="8">
        <f>IF(OR(B15="",C15=""),"",(C15-B15)*24)</f>
        <v>4.5</v>
      </c>
      <c r="E15" t="inlineStr">
        <is>
          <t>Morning baker</t>
        </is>
      </c>
      <c r="F15" t="str">
        <f>IF(E15="","",IF(COUNTIFS(Certificates!A$2:A$40,E15,Certificates!F$2:F$40,"&lt;&gt;Expired")&gt;0,"Yes","No"))</f>
        <v>No</v>
      </c>
      <c r="G15" t="str">
        <f>IF(E15="","",IF(F15="Yes","Covered","Gap: no certified manager"))</f>
        <v>Gap: no certified manager</v>
      </c>
    </row>
    <row r="16">
      <c r="B16" s="7" t="n"/>
      <c r="C16" s="7" t="n"/>
      <c r="D16" s="8" t="str">
        <f>IF(OR(B16="",C16=""),"",(C16-B16)*24)</f>
        <v/>
      </c>
      <c r="F16" t="str">
        <f>IF(E16="","",IF(COUNTIFS(Certificates!A$2:A$40,E16,Certificates!F$2:F$40,"&lt;&gt;Expired")&gt;0,"Yes","No"))</f>
        <v/>
      </c>
      <c r="G16" t="str">
        <f>IF(E16="","",IF(F16="Yes","Covered","Gap: no certified manager"))</f>
        <v/>
      </c>
    </row>
    <row r="17">
      <c r="B17" s="7" t="n"/>
      <c r="C17" s="7" t="n"/>
      <c r="D17" s="8" t="str">
        <f>IF(OR(B17="",C17=""),"",(C17-B17)*24)</f>
        <v/>
      </c>
      <c r="F17" t="str">
        <f>IF(E17="","",IF(COUNTIFS(Certificates!A$2:A$40,E17,Certificates!F$2:F$40,"&lt;&gt;Expired")&gt;0,"Yes","No"))</f>
        <v/>
      </c>
      <c r="G17" t="str">
        <f>IF(E17="","",IF(F17="Yes","Covered","Gap: no certified manager"))</f>
        <v/>
      </c>
    </row>
    <row r="18">
      <c r="B18" s="7" t="n"/>
      <c r="C18" s="7" t="n"/>
      <c r="D18" s="8" t="str">
        <f>IF(OR(B18="",C18=""),"",(C18-B18)*24)</f>
        <v/>
      </c>
      <c r="F18" t="str">
        <f>IF(E18="","",IF(COUNTIFS(Certificates!A$2:A$40,E18,Certificates!F$2:F$40,"&lt;&gt;Expired")&gt;0,"Yes","No"))</f>
        <v/>
      </c>
      <c r="G18" t="str">
        <f>IF(E18="","",IF(F18="Yes","Covered","Gap: no certified manager"))</f>
        <v/>
      </c>
    </row>
    <row r="19">
      <c r="B19" s="7" t="n"/>
      <c r="C19" s="7" t="n"/>
      <c r="D19" s="8" t="str">
        <f>IF(OR(B19="",C19=""),"",(C19-B19)*24)</f>
        <v/>
      </c>
      <c r="F19" t="str">
        <f>IF(E19="","",IF(COUNTIFS(Certificates!A$2:A$40,E19,Certificates!F$2:F$40,"&lt;&gt;Expired")&gt;0,"Yes","No"))</f>
        <v/>
      </c>
      <c r="G19" t="str">
        <f>IF(E19="","",IF(F19="Yes","Covered","Gap: no certified manager"))</f>
        <v/>
      </c>
    </row>
    <row r="20">
      <c r="B20" s="7" t="n"/>
      <c r="C20" s="7" t="n"/>
      <c r="D20" s="8" t="str">
        <f>IF(OR(B20="",C20=""),"",(C20-B20)*24)</f>
        <v/>
      </c>
      <c r="F20" t="str">
        <f>IF(E20="","",IF(COUNTIFS(Certificates!A$2:A$40,E20,Certificates!F$2:F$40,"&lt;&gt;Expired")&gt;0,"Yes","No"))</f>
        <v/>
      </c>
      <c r="G20" t="str">
        <f>IF(E20="","",IF(F20="Yes","Covered","Gap: no certified manager"))</f>
        <v/>
      </c>
    </row>
    <row r="21">
      <c r="B21" s="7" t="n"/>
      <c r="C21" s="7" t="n"/>
      <c r="D21" s="8" t="str">
        <f>IF(OR(B21="",C21=""),"",(C21-B21)*24)</f>
        <v/>
      </c>
      <c r="F21" t="str">
        <f>IF(E21="","",IF(COUNTIFS(Certificates!A$2:A$40,E21,Certificates!F$2:F$40,"&lt;&gt;Expired")&gt;0,"Yes","No"))</f>
        <v/>
      </c>
      <c r="G21" t="str">
        <f>IF(E21="","",IF(F21="Yes","Covered","Gap: no certified manager"))</f>
        <v/>
      </c>
    </row>
    <row r="22">
      <c r="B22" s="7" t="n"/>
      <c r="C22" s="7" t="n"/>
      <c r="D22" s="8" t="str">
        <f>IF(OR(B22="",C22=""),"",(C22-B22)*24)</f>
        <v/>
      </c>
      <c r="F22" t="str">
        <f>IF(E22="","",IF(COUNTIFS(Certificates!A$2:A$40,E22,Certificates!F$2:F$40,"&lt;&gt;Expired")&gt;0,"Yes","No"))</f>
        <v/>
      </c>
      <c r="G22" t="str">
        <f>IF(E22="","",IF(F22="Yes","Covered","Gap: no certified manager"))</f>
        <v/>
      </c>
    </row>
    <row r="23">
      <c r="B23" s="7" t="n"/>
      <c r="C23" s="7" t="n"/>
      <c r="D23" s="8" t="str">
        <f>IF(OR(B23="",C23=""),"",(C23-B23)*24)</f>
        <v/>
      </c>
      <c r="F23" t="str">
        <f>IF(E23="","",IF(COUNTIFS(Certificates!A$2:A$40,E23,Certificates!F$2:F$40,"&lt;&gt;Expired")&gt;0,"Yes","No"))</f>
        <v/>
      </c>
      <c r="G23" t="str">
        <f>IF(E23="","",IF(F23="Yes","Covered","Gap: no certified manager"))</f>
        <v/>
      </c>
    </row>
    <row r="24">
      <c r="B24" s="7" t="n"/>
      <c r="C24" s="7" t="n"/>
      <c r="D24" s="8" t="str">
        <f>IF(OR(B24="",C24=""),"",(C24-B24)*24)</f>
        <v/>
      </c>
      <c r="F24" t="str">
        <f>IF(E24="","",IF(COUNTIFS(Certificates!A$2:A$40,E24,Certificates!F$2:F$40,"&lt;&gt;Expired")&gt;0,"Yes","No"))</f>
        <v/>
      </c>
      <c r="G24" t="str">
        <f>IF(E24="","",IF(F24="Yes","Covered","Gap: no certified manager"))</f>
        <v/>
      </c>
    </row>
    <row r="25">
      <c r="B25" s="7" t="n"/>
      <c r="C25" s="7" t="n"/>
      <c r="D25" s="8" t="str">
        <f>IF(OR(B25="",C25=""),"",(C25-B25)*24)</f>
        <v/>
      </c>
      <c r="F25" t="str">
        <f>IF(E25="","",IF(COUNTIFS(Certificates!A$2:A$40,E25,Certificates!F$2:F$40,"&lt;&gt;Expired")&gt;0,"Yes","No"))</f>
        <v/>
      </c>
      <c r="G25" t="str">
        <f>IF(E25="","",IF(F25="Yes","Covered","Gap: no certified manager"))</f>
        <v/>
      </c>
    </row>
    <row r="26">
      <c r="B26" s="7" t="n"/>
      <c r="C26" s="7" t="n"/>
      <c r="D26" s="8" t="str">
        <f>IF(OR(B26="",C26=""),"",(C26-B26)*24)</f>
        <v/>
      </c>
      <c r="F26" t="str">
        <f>IF(E26="","",IF(COUNTIFS(Certificates!A$2:A$40,E26,Certificates!F$2:F$40,"&lt;&gt;Expired")&gt;0,"Yes","No"))</f>
        <v/>
      </c>
      <c r="G26" t="str">
        <f>IF(E26="","",IF(F26="Yes","Covered","Gap: no certified manager"))</f>
        <v/>
      </c>
    </row>
    <row r="27">
      <c r="B27" s="7" t="n"/>
      <c r="C27" s="7" t="n"/>
      <c r="D27" s="8" t="str">
        <f>IF(OR(B27="",C27=""),"",(C27-B27)*24)</f>
        <v/>
      </c>
      <c r="F27" t="str">
        <f>IF(E27="","",IF(COUNTIFS(Certificates!A$2:A$40,E27,Certificates!F$2:F$40,"&lt;&gt;Expired")&gt;0,"Yes","No"))</f>
        <v/>
      </c>
      <c r="G27" t="str">
        <f>IF(E27="","",IF(F27="Yes","Covered","Gap: no certified manager"))</f>
        <v/>
      </c>
    </row>
    <row r="28">
      <c r="B28" s="7" t="n"/>
      <c r="C28" s="7" t="n"/>
      <c r="D28" s="8" t="str">
        <f>IF(OR(B28="",C28=""),"",(C28-B28)*24)</f>
        <v/>
      </c>
      <c r="F28" t="str">
        <f>IF(E28="","",IF(COUNTIFS(Certificates!A$2:A$40,E28,Certificates!F$2:F$40,"&lt;&gt;Expired")&gt;0,"Yes","No"))</f>
        <v/>
      </c>
      <c r="G28" t="str">
        <f>IF(E28="","",IF(F28="Yes","Covered","Gap: no certified manager"))</f>
        <v/>
      </c>
    </row>
    <row r="29">
      <c r="B29" s="7" t="n"/>
      <c r="C29" s="7" t="n"/>
      <c r="D29" s="8" t="str">
        <f>IF(OR(B29="",C29=""),"",(C29-B29)*24)</f>
        <v/>
      </c>
      <c r="F29" t="str">
        <f>IF(E29="","",IF(COUNTIFS(Certificates!A$2:A$40,E29,Certificates!F$2:F$40,"&lt;&gt;Expired")&gt;0,"Yes","No"))</f>
        <v/>
      </c>
      <c r="G29" t="str">
        <f>IF(E29="","",IF(F29="Yes","Covered","Gap: no certified manager"))</f>
        <v/>
      </c>
    </row>
    <row r="30">
      <c r="B30" s="7" t="n"/>
      <c r="C30" s="7" t="n"/>
      <c r="D30" s="8" t="str">
        <f>IF(OR(B30="",C30=""),"",(C30-B30)*24)</f>
        <v/>
      </c>
      <c r="F30" t="str">
        <f>IF(E30="","",IF(COUNTIFS(Certificates!A$2:A$40,E30,Certificates!F$2:F$40,"&lt;&gt;Expired")&gt;0,"Yes","No"))</f>
        <v/>
      </c>
      <c r="G30" t="str">
        <f>IF(E30="","",IF(F30="Yes","Covered","Gap: no certified manager"))</f>
        <v/>
      </c>
    </row>
    <row r="31">
      <c r="B31" s="7" t="n"/>
      <c r="C31" s="7" t="n"/>
      <c r="D31" s="8" t="str">
        <f>IF(OR(B31="",C31=""),"",(C31-B31)*24)</f>
        <v/>
      </c>
      <c r="F31" t="str">
        <f>IF(E31="","",IF(COUNTIFS(Certificates!A$2:A$40,E31,Certificates!F$2:F$40,"&lt;&gt;Expired")&gt;0,"Yes","No"))</f>
        <v/>
      </c>
      <c r="G31" t="str">
        <f>IF(E31="","",IF(F31="Yes","Covered","Gap: no certified manager"))</f>
        <v/>
      </c>
    </row>
    <row r="32">
      <c r="B32" s="7" t="n"/>
      <c r="C32" s="7" t="n"/>
      <c r="D32" s="8" t="str">
        <f>IF(OR(B32="",C32=""),"",(C32-B32)*24)</f>
        <v/>
      </c>
      <c r="F32" t="str">
        <f>IF(E32="","",IF(COUNTIFS(Certificates!A$2:A$40,E32,Certificates!F$2:F$40,"&lt;&gt;Expired")&gt;0,"Yes","No"))</f>
        <v/>
      </c>
      <c r="G32" t="str">
        <f>IF(E32="","",IF(F32="Yes","Covered","Gap: no certified manager"))</f>
        <v/>
      </c>
    </row>
    <row r="33">
      <c r="B33" s="7" t="n"/>
      <c r="C33" s="7" t="n"/>
      <c r="D33" s="8" t="str">
        <f>IF(OR(B33="",C33=""),"",(C33-B33)*24)</f>
        <v/>
      </c>
      <c r="F33" t="str">
        <f>IF(E33="","",IF(COUNTIFS(Certificates!A$2:A$40,E33,Certificates!F$2:F$40,"&lt;&gt;Expired")&gt;0,"Yes","No"))</f>
        <v/>
      </c>
      <c r="G33" t="str">
        <f>IF(E33="","",IF(F33="Yes","Covered","Gap: no certified manager"))</f>
        <v/>
      </c>
    </row>
    <row r="34">
      <c r="B34" s="7" t="n"/>
      <c r="C34" s="7" t="n"/>
      <c r="D34" s="8" t="str">
        <f>IF(OR(B34="",C34=""),"",(C34-B34)*24)</f>
        <v/>
      </c>
      <c r="F34" t="str">
        <f>IF(E34="","",IF(COUNTIFS(Certificates!A$2:A$40,E34,Certificates!F$2:F$40,"&lt;&gt;Expired")&gt;0,"Yes","No"))</f>
        <v/>
      </c>
      <c r="G34" t="str">
        <f>IF(E34="","",IF(F34="Yes","Covered","Gap: no certified manager"))</f>
        <v/>
      </c>
    </row>
    <row r="35">
      <c r="B35" s="7" t="n"/>
      <c r="C35" s="7" t="n"/>
      <c r="D35" s="8" t="str">
        <f>IF(OR(B35="",C35=""),"",(C35-B35)*24)</f>
        <v/>
      </c>
      <c r="F35" t="str">
        <f>IF(E35="","",IF(COUNTIFS(Certificates!A$2:A$40,E35,Certificates!F$2:F$40,"&lt;&gt;Expired")&gt;0,"Yes","No"))</f>
        <v/>
      </c>
      <c r="G35" t="str">
        <f>IF(E35="","",IF(F35="Yes","Covered","Gap: no certified manager"))</f>
        <v/>
      </c>
    </row>
    <row r="36">
      <c r="B36" s="7" t="n"/>
      <c r="C36" s="7" t="n"/>
      <c r="D36" s="8" t="str">
        <f>IF(OR(B36="",C36=""),"",(C36-B36)*24)</f>
        <v/>
      </c>
      <c r="F36" t="str">
        <f>IF(E36="","",IF(COUNTIFS(Certificates!A$2:A$40,E36,Certificates!F$2:F$40,"&lt;&gt;Expired")&gt;0,"Yes","No"))</f>
        <v/>
      </c>
      <c r="G36" t="str">
        <f>IF(E36="","",IF(F36="Yes","Covered","Gap: no certified manager"))</f>
        <v/>
      </c>
    </row>
    <row r="37">
      <c r="B37" s="7" t="n"/>
      <c r="C37" s="7" t="n"/>
      <c r="D37" s="8" t="str">
        <f>IF(OR(B37="",C37=""),"",(C37-B37)*24)</f>
        <v/>
      </c>
      <c r="F37" t="str">
        <f>IF(E37="","",IF(COUNTIFS(Certificates!A$2:A$40,E37,Certificates!F$2:F$40,"&lt;&gt;Expired")&gt;0,"Yes","No"))</f>
        <v/>
      </c>
      <c r="G37" t="str">
        <f>IF(E37="","",IF(F37="Yes","Covered","Gap: no certified manager"))</f>
        <v/>
      </c>
    </row>
    <row r="38">
      <c r="B38" s="7" t="n"/>
      <c r="C38" s="7" t="n"/>
      <c r="D38" s="8" t="str">
        <f>IF(OR(B38="",C38=""),"",(C38-B38)*24)</f>
        <v/>
      </c>
      <c r="F38" t="str">
        <f>IF(E38="","",IF(COUNTIFS(Certificates!A$2:A$40,E38,Certificates!F$2:F$40,"&lt;&gt;Expired")&gt;0,"Yes","No"))</f>
        <v/>
      </c>
      <c r="G38" t="str">
        <f>IF(E38="","",IF(F38="Yes","Covered","Gap: no certified manager"))</f>
        <v/>
      </c>
    </row>
    <row r="39">
      <c r="B39" s="7" t="n"/>
      <c r="C39" s="7" t="n"/>
      <c r="D39" s="8" t="str">
        <f>IF(OR(B39="",C39=""),"",(C39-B39)*24)</f>
        <v/>
      </c>
      <c r="F39" t="str">
        <f>IF(E39="","",IF(COUNTIFS(Certificates!A$2:A$40,E39,Certificates!F$2:F$40,"&lt;&gt;Expired")&gt;0,"Yes","No"))</f>
        <v/>
      </c>
      <c r="G39" t="str">
        <f>IF(E39="","",IF(F39="Yes","Covered","Gap: no certified manager"))</f>
        <v/>
      </c>
    </row>
    <row r="40">
      <c r="B40" s="7" t="n"/>
      <c r="C40" s="7" t="n"/>
      <c r="D40" s="8" t="str">
        <f>IF(OR(B40="",C40=""),"",(C40-B40)*24)</f>
        <v/>
      </c>
      <c r="F40" t="str">
        <f>IF(E40="","",IF(COUNTIFS(Certificates!A$2:A$40,E40,Certificates!F$2:F$40,"&lt;&gt;Expired")&gt;0,"Yes","No"))</f>
        <v/>
      </c>
      <c r="G40" t="str">
        <f>IF(E40="","",IF(F40="Yes","Covered","Gap: no certified manager"))</f>
        <v/>
      </c>
    </row>
    <row r="41">
      <c r="B41" s="7" t="n"/>
      <c r="C41" s="7" t="n"/>
      <c r="D41" s="8" t="str">
        <f>IF(OR(B41="",C41=""),"",(C41-B41)*24)</f>
        <v/>
      </c>
      <c r="F41" t="str">
        <f>IF(E41="","",IF(COUNTIFS(Certificates!A$2:A$40,E41,Certificates!F$2:F$40,"&lt;&gt;Expired")&gt;0,"Yes","No"))</f>
        <v/>
      </c>
      <c r="G41" t="str">
        <f>IF(E41="","",IF(F41="Yes","Covered","Gap: no certified manager"))</f>
        <v/>
      </c>
    </row>
    <row r="42">
      <c r="B42" s="7" t="n"/>
      <c r="C42" s="7" t="n"/>
      <c r="D42" s="8" t="str">
        <f>IF(OR(B42="",C42=""),"",(C42-B42)*24)</f>
        <v/>
      </c>
      <c r="F42" t="str">
        <f>IF(E42="","",IF(COUNTIFS(Certificates!A$2:A$40,E42,Certificates!F$2:F$40,"&lt;&gt;Expired")&gt;0,"Yes","No"))</f>
        <v/>
      </c>
      <c r="G42" t="str">
        <f>IF(E42="","",IF(F42="Yes","Covered","Gap: no certified manager"))</f>
        <v/>
      </c>
    </row>
    <row r="43">
      <c r="B43" s="7" t="n"/>
      <c r="C43" s="7" t="n"/>
      <c r="D43" s="8" t="str">
        <f>IF(OR(B43="",C43=""),"",(C43-B43)*24)</f>
        <v/>
      </c>
      <c r="F43" t="str">
        <f>IF(E43="","",IF(COUNTIFS(Certificates!A$2:A$40,E43,Certificates!F$2:F$40,"&lt;&gt;Expired")&gt;0,"Yes","No"))</f>
        <v/>
      </c>
      <c r="G43" t="str">
        <f>IF(E43="","",IF(F43="Yes","Covered","Gap: no certified manager"))</f>
        <v/>
      </c>
    </row>
    <row r="44">
      <c r="B44" s="7" t="n"/>
      <c r="C44" s="7" t="n"/>
      <c r="D44" s="8" t="str">
        <f>IF(OR(B44="",C44=""),"",(C44-B44)*24)</f>
        <v/>
      </c>
      <c r="F44" t="str">
        <f>IF(E44="","",IF(COUNTIFS(Certificates!A$2:A$40,E44,Certificates!F$2:F$40,"&lt;&gt;Expired")&gt;0,"Yes","No"))</f>
        <v/>
      </c>
      <c r="G44" t="str">
        <f>IF(E44="","",IF(F44="Yes","Covered","Gap: no certified manager"))</f>
        <v/>
      </c>
    </row>
    <row r="45">
      <c r="B45" s="7" t="n"/>
      <c r="C45" s="7" t="n"/>
      <c r="D45" s="8" t="str">
        <f>IF(OR(B45="",C45=""),"",(C45-B45)*24)</f>
        <v/>
      </c>
      <c r="F45" t="str">
        <f>IF(E45="","",IF(COUNTIFS(Certificates!A$2:A$40,E45,Certificates!F$2:F$40,"&lt;&gt;Expired")&gt;0,"Yes","No"))</f>
        <v/>
      </c>
      <c r="G45" t="str">
        <f>IF(E45="","",IF(F45="Yes","Covered","Gap: no certified manager"))</f>
        <v/>
      </c>
    </row>
    <row r="46">
      <c r="B46" s="7" t="n"/>
      <c r="C46" s="7" t="n"/>
      <c r="D46" s="8" t="str">
        <f>IF(OR(B46="",C46=""),"",(C46-B46)*24)</f>
        <v/>
      </c>
      <c r="F46" t="str">
        <f>IF(E46="","",IF(COUNTIFS(Certificates!A$2:A$40,E46,Certificates!F$2:F$40,"&lt;&gt;Expired")&gt;0,"Yes","No"))</f>
        <v/>
      </c>
      <c r="G46" t="str">
        <f>IF(E46="","",IF(F46="Yes","Covered","Gap: no certified manager"))</f>
        <v/>
      </c>
    </row>
    <row r="47">
      <c r="B47" s="7" t="n"/>
      <c r="C47" s="7" t="n"/>
      <c r="D47" s="8" t="str">
        <f>IF(OR(B47="",C47=""),"",(C47-B47)*24)</f>
        <v/>
      </c>
      <c r="F47" t="str">
        <f>IF(E47="","",IF(COUNTIFS(Certificates!A$2:A$40,E47,Certificates!F$2:F$40,"&lt;&gt;Expired")&gt;0,"Yes","No"))</f>
        <v/>
      </c>
      <c r="G47" t="str">
        <f>IF(E47="","",IF(F47="Yes","Covered","Gap: no certified manager"))</f>
        <v/>
      </c>
    </row>
    <row r="48">
      <c r="B48" s="7" t="n"/>
      <c r="C48" s="7" t="n"/>
      <c r="D48" s="8" t="str">
        <f>IF(OR(B48="",C48=""),"",(C48-B48)*24)</f>
        <v/>
      </c>
      <c r="F48" t="str">
        <f>IF(E48="","",IF(COUNTIFS(Certificates!A$2:A$40,E48,Certificates!F$2:F$40,"&lt;&gt;Expired")&gt;0,"Yes","No"))</f>
        <v/>
      </c>
      <c r="G48" t="str">
        <f>IF(E48="","",IF(F48="Yes","Covered","Gap: no certified manager"))</f>
        <v/>
      </c>
    </row>
    <row r="49">
      <c r="B49" s="7" t="n"/>
      <c r="C49" s="7" t="n"/>
      <c r="D49" s="8" t="str">
        <f>IF(OR(B49="",C49=""),"",(C49-B49)*24)</f>
        <v/>
      </c>
      <c r="F49" t="str">
        <f>IF(E49="","",IF(COUNTIFS(Certificates!A$2:A$40,E49,Certificates!F$2:F$40,"&lt;&gt;Expired")&gt;0,"Yes","No"))</f>
        <v/>
      </c>
      <c r="G49" t="str">
        <f>IF(E49="","",IF(F49="Yes","Covered","Gap: no certified manager"))</f>
        <v/>
      </c>
    </row>
    <row r="50">
      <c r="B50" s="7" t="n"/>
      <c r="C50" s="7" t="n"/>
      <c r="D50" s="8" t="str">
        <f>IF(OR(B50="",C50=""),"",(C50-B50)*24)</f>
        <v/>
      </c>
      <c r="F50" t="str">
        <f>IF(E50="","",IF(COUNTIFS(Certificates!A$2:A$40,E50,Certificates!F$2:F$40,"&lt;&gt;Expired")&gt;0,"Yes","No"))</f>
        <v/>
      </c>
      <c r="G50" t="str">
        <f>IF(E50="","",IF(F50="Yes","Covered","Gap: no certified manager"))</f>
        <v/>
      </c>
    </row>
    <row r="51">
      <c r="B51" s="7" t="n"/>
      <c r="C51" s="7" t="n"/>
      <c r="D51" s="8" t="str">
        <f>IF(OR(B51="",C51=""),"",(C51-B51)*24)</f>
        <v/>
      </c>
      <c r="F51" t="str">
        <f>IF(E51="","",IF(COUNTIFS(Certificates!A$2:A$40,E51,Certificates!F$2:F$40,"&lt;&gt;Expired")&gt;0,"Yes","No"))</f>
        <v/>
      </c>
      <c r="G51" t="str">
        <f>IF(E51="","",IF(F51="Yes","Covered","Gap: no certified manager"))</f>
        <v/>
      </c>
    </row>
    <row r="52">
      <c r="B52" s="7" t="n"/>
      <c r="C52" s="7" t="n"/>
      <c r="D52" s="8" t="str">
        <f>IF(OR(B52="",C52=""),"",(C52-B52)*24)</f>
        <v/>
      </c>
      <c r="F52" t="str">
        <f>IF(E52="","",IF(COUNTIFS(Certificates!A$2:A$40,E52,Certificates!F$2:F$40,"&lt;&gt;Expired")&gt;0,"Yes","No"))</f>
        <v/>
      </c>
      <c r="G52" t="str">
        <f>IF(E52="","",IF(F52="Yes","Covered","Gap: no certified manager"))</f>
        <v/>
      </c>
    </row>
    <row r="53">
      <c r="B53" s="7" t="n"/>
      <c r="C53" s="7" t="n"/>
      <c r="D53" s="8" t="str">
        <f>IF(OR(B53="",C53=""),"",(C53-B53)*24)</f>
        <v/>
      </c>
      <c r="F53" t="str">
        <f>IF(E53="","",IF(COUNTIFS(Certificates!A$2:A$40,E53,Certificates!F$2:F$40,"&lt;&gt;Expired")&gt;0,"Yes","No"))</f>
        <v/>
      </c>
      <c r="G53" t="str">
        <f>IF(E53="","",IF(F53="Yes","Covered","Gap: no certified manager"))</f>
        <v/>
      </c>
    </row>
    <row r="54">
      <c r="B54" s="7" t="n"/>
      <c r="C54" s="7" t="n"/>
      <c r="D54" s="8" t="str">
        <f>IF(OR(B54="",C54=""),"",(C54-B54)*24)</f>
        <v/>
      </c>
      <c r="F54" t="str">
        <f>IF(E54="","",IF(COUNTIFS(Certificates!A$2:A$40,E54,Certificates!F$2:F$40,"&lt;&gt;Expired")&gt;0,"Yes","No"))</f>
        <v/>
      </c>
      <c r="G54" t="str">
        <f>IF(E54="","",IF(F54="Yes","Covered","Gap: no certified manager"))</f>
        <v/>
      </c>
    </row>
    <row r="55">
      <c r="B55" s="7" t="n"/>
      <c r="C55" s="7" t="n"/>
      <c r="D55" s="8" t="str">
        <f>IF(OR(B55="",C55=""),"",(C55-B55)*24)</f>
        <v/>
      </c>
      <c r="F55" t="str">
        <f>IF(E55="","",IF(COUNTIFS(Certificates!A$2:A$40,E55,Certificates!F$2:F$40,"&lt;&gt;Expired")&gt;0,"Yes","No"))</f>
        <v/>
      </c>
      <c r="G55" t="str">
        <f>IF(E55="","",IF(F55="Yes","Covered","Gap: no certified manager"))</f>
        <v/>
      </c>
    </row>
    <row r="56">
      <c r="B56" s="7" t="n"/>
      <c r="C56" s="7" t="n"/>
      <c r="D56" s="8" t="str">
        <f>IF(OR(B56="",C56=""),"",(C56-B56)*24)</f>
        <v/>
      </c>
      <c r="F56" t="str">
        <f>IF(E56="","",IF(COUNTIFS(Certificates!A$2:A$40,E56,Certificates!F$2:F$40,"&lt;&gt;Expired")&gt;0,"Yes","No"))</f>
        <v/>
      </c>
      <c r="G56" t="str">
        <f>IF(E56="","",IF(F56="Yes","Covered","Gap: no certified manager"))</f>
        <v/>
      </c>
    </row>
    <row r="57">
      <c r="B57" s="7" t="n"/>
      <c r="C57" s="7" t="n"/>
      <c r="D57" s="8" t="str">
        <f>IF(OR(B57="",C57=""),"",(C57-B57)*24)</f>
        <v/>
      </c>
      <c r="F57" t="str">
        <f>IF(E57="","",IF(COUNTIFS(Certificates!A$2:A$40,E57,Certificates!F$2:F$40,"&lt;&gt;Expired")&gt;0,"Yes","No"))</f>
        <v/>
      </c>
      <c r="G57" t="str">
        <f>IF(E57="","",IF(F57="Yes","Covered","Gap: no certified manager"))</f>
        <v/>
      </c>
    </row>
    <row r="58">
      <c r="B58" s="7" t="n"/>
      <c r="C58" s="7" t="n"/>
      <c r="D58" s="8" t="str">
        <f>IF(OR(B58="",C58=""),"",(C58-B58)*24)</f>
        <v/>
      </c>
      <c r="F58" t="str">
        <f>IF(E58="","",IF(COUNTIFS(Certificates!A$2:A$40,E58,Certificates!F$2:F$40,"&lt;&gt;Expired")&gt;0,"Yes","No"))</f>
        <v/>
      </c>
      <c r="G58" t="str">
        <f>IF(E58="","",IF(F58="Yes","Covered","Gap: no certified manager"))</f>
        <v/>
      </c>
    </row>
    <row r="59">
      <c r="B59" s="7" t="n"/>
      <c r="C59" s="7" t="n"/>
      <c r="D59" s="8" t="str">
        <f>IF(OR(B59="",C59=""),"",(C59-B59)*24)</f>
        <v/>
      </c>
      <c r="F59" t="str">
        <f>IF(E59="","",IF(COUNTIFS(Certificates!A$2:A$40,E59,Certificates!F$2:F$40,"&lt;&gt;Expired")&gt;0,"Yes","No"))</f>
        <v/>
      </c>
      <c r="G59" t="str">
        <f>IF(E59="","",IF(F59="Yes","Covered","Gap: no certified manager"))</f>
        <v/>
      </c>
    </row>
    <row r="60">
      <c r="B60" s="7" t="n"/>
      <c r="C60" s="7" t="n"/>
      <c r="D60" s="8" t="str">
        <f>IF(OR(B60="",C60=""),"",(C60-B60)*24)</f>
        <v/>
      </c>
      <c r="F60" t="str">
        <f>IF(E60="","",IF(COUNTIFS(Certificates!A$2:A$40,E60,Certificates!F$2:F$40,"&lt;&gt;Expired")&gt;0,"Yes","No"))</f>
        <v/>
      </c>
      <c r="G60" t="str">
        <f>IF(E60="","",IF(F60="Yes","Covered","Gap: no certified manager"))</f>
        <v/>
      </c>
    </row>
  </sheetData>
  <conditionalFormatting sqref="A2:G60">
    <cfRule type="expression" priority="1" dxfId="0">
      <formula>$F2="No"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26" customWidth="1" min="3" max="3"/>
    <col width="13" customWidth="1" min="4" max="4"/>
    <col width="13" customWidth="1" min="5" max="5"/>
    <col width="18" customWidth="1" min="6" max="6"/>
    <col width="13" customWidth="1" min="8" max="8"/>
  </cols>
  <sheetData>
    <row r="1">
      <c r="A1" s="1" t="inlineStr">
        <is>
          <t>Name</t>
        </is>
      </c>
      <c r="B1" s="1" t="inlineStr">
        <is>
          <t>Role</t>
        </is>
      </c>
      <c r="C1" s="1" t="inlineStr">
        <is>
          <t>Certificate program</t>
        </is>
      </c>
      <c r="D1" s="1" t="inlineStr">
        <is>
          <t>Certified on</t>
        </is>
      </c>
      <c r="E1" s="1" t="inlineStr">
        <is>
          <t>Expires</t>
        </is>
      </c>
      <c r="F1" s="1" t="inlineStr">
        <is>
          <t>Status</t>
        </is>
      </c>
      <c r="H1" s="10" t="inlineStr">
        <is>
          <t>Today</t>
        </is>
      </c>
      <c r="I1" s="11">
        <f>TODAY()</f>
        <v>46313.0</v>
      </c>
    </row>
    <row r="2">
      <c r="A2" t="inlineStr">
        <is>
          <t>Owner</t>
        </is>
      </c>
      <c r="B2" t="inlineStr">
        <is>
          <t>Owner</t>
        </is>
      </c>
      <c r="C2" t="inlineStr">
        <is>
          <t>An accredited manager exam</t>
        </is>
      </c>
      <c r="D2" s="11" t="n">
        <v>45761</v>
      </c>
      <c r="E2" s="11" t="n">
        <v>47587</v>
      </c>
      <c r="F2" t="str">
        <f>IF(A2="","",IF(E2="","Expired",IF(E2&lt;$I$1,"Expired",IF(E2-$I$1&lt;=60,"Renew within 60 days","Current"))))</f>
        <v>Current</v>
      </c>
    </row>
    <row r="3">
      <c r="A3" t="inlineStr">
        <is>
          <t>Shift lead</t>
        </is>
      </c>
      <c r="B3" t="inlineStr">
        <is>
          <t>Shift lead</t>
        </is>
      </c>
      <c r="C3" t="inlineStr">
        <is>
          <t>An accredited manager exam</t>
        </is>
      </c>
      <c r="D3" s="11" t="n">
        <v>44531</v>
      </c>
      <c r="E3" s="11" t="n">
        <v>46357</v>
      </c>
      <c r="F3" t="str">
        <f>IF(A3="","",IF(E3="","Expired",IF(E3&lt;$I$1,"Expired",IF(E3-$I$1&lt;=60,"Renew within 60 days","Current"))))</f>
        <v>Renew within 60 days</v>
      </c>
    </row>
    <row r="4">
      <c r="A4" t="inlineStr">
        <is>
          <t>Morning baker</t>
        </is>
      </c>
      <c r="B4" t="inlineStr">
        <is>
          <t>Baker</t>
        </is>
      </c>
      <c r="C4" t="inlineStr">
        <is>
          <t>Food handler course</t>
        </is>
      </c>
      <c r="D4" s="11" t="n"/>
      <c r="E4" s="11" t="n"/>
      <c r="F4" t="str">
        <f>IF(A4="","",IF(E4="","Expired",IF(E4&lt;$I$1,"Expired",IF(E4-$I$1&lt;=60,"Renew within 60 days","Current"))))</f>
        <v>Expired</v>
      </c>
    </row>
    <row r="5">
      <c r="D5" s="11" t="n"/>
      <c r="E5" s="11" t="n"/>
      <c r="F5" t="str">
        <f>IF(A5="","",IF(E5="","Expired",IF(E5&lt;$I$1,"Expired",IF(E5-$I$1&lt;=60,"Renew within 60 days","Current"))))</f>
        <v/>
      </c>
    </row>
    <row r="6">
      <c r="D6" s="11" t="n"/>
      <c r="E6" s="11" t="n"/>
      <c r="F6" t="str">
        <f>IF(A6="","",IF(E6="","Expired",IF(E6&lt;$I$1,"Expired",IF(E6-$I$1&lt;=60,"Renew within 60 days","Current"))))</f>
        <v/>
      </c>
    </row>
    <row r="7">
      <c r="D7" s="11" t="n"/>
      <c r="E7" s="11" t="n"/>
      <c r="F7" t="str">
        <f>IF(A7="","",IF(E7="","Expired",IF(E7&lt;$I$1,"Expired",IF(E7-$I$1&lt;=60,"Renew within 60 days","Current"))))</f>
        <v/>
      </c>
    </row>
    <row r="8">
      <c r="D8" s="11" t="n"/>
      <c r="E8" s="11" t="n"/>
      <c r="F8" t="str">
        <f>IF(A8="","",IF(E8="","Expired",IF(E8&lt;$I$1,"Expired",IF(E8-$I$1&lt;=60,"Renew within 60 days","Current"))))</f>
        <v/>
      </c>
    </row>
    <row r="9">
      <c r="D9" s="11" t="n"/>
      <c r="E9" s="11" t="n"/>
      <c r="F9" t="str">
        <f>IF(A9="","",IF(E9="","Expired",IF(E9&lt;$I$1,"Expired",IF(E9-$I$1&lt;=60,"Renew within 60 days","Current"))))</f>
        <v/>
      </c>
    </row>
    <row r="10">
      <c r="D10" s="11" t="n"/>
      <c r="E10" s="11" t="n"/>
      <c r="F10" t="str">
        <f>IF(A10="","",IF(E10="","Expired",IF(E10&lt;$I$1,"Expired",IF(E10-$I$1&lt;=60,"Renew within 60 days","Current"))))</f>
        <v/>
      </c>
    </row>
    <row r="11">
      <c r="D11" s="11" t="n"/>
      <c r="E11" s="11" t="n"/>
      <c r="F11" t="str">
        <f>IF(A11="","",IF(E11="","Expired",IF(E11&lt;$I$1,"Expired",IF(E11-$I$1&lt;=60,"Renew within 60 days","Current"))))</f>
        <v/>
      </c>
    </row>
    <row r="12">
      <c r="D12" s="11" t="n"/>
      <c r="E12" s="11" t="n"/>
      <c r="F12" t="str">
        <f>IF(A12="","",IF(E12="","Expired",IF(E12&lt;$I$1,"Expired",IF(E12-$I$1&lt;=60,"Renew within 60 days","Current"))))</f>
        <v/>
      </c>
    </row>
    <row r="13">
      <c r="D13" s="11" t="n"/>
      <c r="E13" s="11" t="n"/>
      <c r="F13" t="str">
        <f>IF(A13="","",IF(E13="","Expired",IF(E13&lt;$I$1,"Expired",IF(E13-$I$1&lt;=60,"Renew within 60 days","Current"))))</f>
        <v/>
      </c>
    </row>
    <row r="14">
      <c r="D14" s="11" t="n"/>
      <c r="E14" s="11" t="n"/>
      <c r="F14" t="str">
        <f>IF(A14="","",IF(E14="","Expired",IF(E14&lt;$I$1,"Expired",IF(E14-$I$1&lt;=60,"Renew within 60 days","Current"))))</f>
        <v/>
      </c>
    </row>
    <row r="15">
      <c r="D15" s="11" t="n"/>
      <c r="E15" s="11" t="n"/>
      <c r="F15" t="str">
        <f>IF(A15="","",IF(E15="","Expired",IF(E15&lt;$I$1,"Expired",IF(E15-$I$1&lt;=60,"Renew within 60 days","Current"))))</f>
        <v/>
      </c>
    </row>
    <row r="16">
      <c r="D16" s="11" t="n"/>
      <c r="E16" s="11" t="n"/>
      <c r="F16" t="str">
        <f>IF(A16="","",IF(E16="","Expired",IF(E16&lt;$I$1,"Expired",IF(E16-$I$1&lt;=60,"Renew within 60 days","Current"))))</f>
        <v/>
      </c>
    </row>
    <row r="17">
      <c r="D17" s="11" t="n"/>
      <c r="E17" s="11" t="n"/>
      <c r="F17" t="str">
        <f>IF(A17="","",IF(E17="","Expired",IF(E17&lt;$I$1,"Expired",IF(E17-$I$1&lt;=60,"Renew within 60 days","Current"))))</f>
        <v/>
      </c>
    </row>
    <row r="18">
      <c r="D18" s="11" t="n"/>
      <c r="E18" s="11" t="n"/>
      <c r="F18" t="str">
        <f>IF(A18="","",IF(E18="","Expired",IF(E18&lt;$I$1,"Expired",IF(E18-$I$1&lt;=60,"Renew within 60 days","Current"))))</f>
        <v/>
      </c>
    </row>
    <row r="19">
      <c r="D19" s="11" t="n"/>
      <c r="E19" s="11" t="n"/>
      <c r="F19" t="str">
        <f>IF(A19="","",IF(E19="","Expired",IF(E19&lt;$I$1,"Expired",IF(E19-$I$1&lt;=60,"Renew within 60 days","Current"))))</f>
        <v/>
      </c>
    </row>
    <row r="20">
      <c r="D20" s="11" t="n"/>
      <c r="E20" s="11" t="n"/>
      <c r="F20" t="str">
        <f>IF(A20="","",IF(E20="","Expired",IF(E20&lt;$I$1,"Expired",IF(E20-$I$1&lt;=60,"Renew within 60 days","Current"))))</f>
        <v/>
      </c>
    </row>
    <row r="21">
      <c r="D21" s="11" t="n"/>
      <c r="E21" s="11" t="n"/>
      <c r="F21" t="str">
        <f>IF(A21="","",IF(E21="","Expired",IF(E21&lt;$I$1,"Expired",IF(E21-$I$1&lt;=60,"Renew within 60 days","Current"))))</f>
        <v/>
      </c>
    </row>
    <row r="22">
      <c r="D22" s="11" t="n"/>
      <c r="E22" s="11" t="n"/>
      <c r="F22" t="str">
        <f>IF(A22="","",IF(E22="","Expired",IF(E22&lt;$I$1,"Expired",IF(E22-$I$1&lt;=60,"Renew within 60 days","Current"))))</f>
        <v/>
      </c>
    </row>
    <row r="23">
      <c r="D23" s="11" t="n"/>
      <c r="E23" s="11" t="n"/>
      <c r="F23" t="str">
        <f>IF(A23="","",IF(E23="","Expired",IF(E23&lt;$I$1,"Expired",IF(E23-$I$1&lt;=60,"Renew within 60 days","Current"))))</f>
        <v/>
      </c>
    </row>
    <row r="24">
      <c r="D24" s="11" t="n"/>
      <c r="E24" s="11" t="n"/>
      <c r="F24" t="str">
        <f>IF(A24="","",IF(E24="","Expired",IF(E24&lt;$I$1,"Expired",IF(E24-$I$1&lt;=60,"Renew within 60 days","Current"))))</f>
        <v/>
      </c>
    </row>
    <row r="25">
      <c r="D25" s="11" t="n"/>
      <c r="E25" s="11" t="n"/>
      <c r="F25" t="str">
        <f>IF(A25="","",IF(E25="","Expired",IF(E25&lt;$I$1,"Expired",IF(E25-$I$1&lt;=60,"Renew within 60 days","Current"))))</f>
        <v/>
      </c>
    </row>
    <row r="26">
      <c r="D26" s="11" t="n"/>
      <c r="E26" s="11" t="n"/>
      <c r="F26" t="str">
        <f>IF(A26="","",IF(E26="","Expired",IF(E26&lt;$I$1,"Expired",IF(E26-$I$1&lt;=60,"Renew within 60 days","Current"))))</f>
        <v/>
      </c>
    </row>
    <row r="27">
      <c r="D27" s="11" t="n"/>
      <c r="E27" s="11" t="n"/>
      <c r="F27" t="str">
        <f>IF(A27="","",IF(E27="","Expired",IF(E27&lt;$I$1,"Expired",IF(E27-$I$1&lt;=60,"Renew within 60 days","Current"))))</f>
        <v/>
      </c>
    </row>
    <row r="28">
      <c r="D28" s="11" t="n"/>
      <c r="E28" s="11" t="n"/>
      <c r="F28" t="str">
        <f>IF(A28="","",IF(E28="","Expired",IF(E28&lt;$I$1,"Expired",IF(E28-$I$1&lt;=60,"Renew within 60 days","Current"))))</f>
        <v/>
      </c>
    </row>
    <row r="29">
      <c r="D29" s="11" t="n"/>
      <c r="E29" s="11" t="n"/>
      <c r="F29" t="str">
        <f>IF(A29="","",IF(E29="","Expired",IF(E29&lt;$I$1,"Expired",IF(E29-$I$1&lt;=60,"Renew within 60 days","Current"))))</f>
        <v/>
      </c>
    </row>
    <row r="30">
      <c r="D30" s="11" t="n"/>
      <c r="E30" s="11" t="n"/>
      <c r="F30" t="str">
        <f>IF(A30="","",IF(E30="","Expired",IF(E30&lt;$I$1,"Expired",IF(E30-$I$1&lt;=60,"Renew within 60 days","Current"))))</f>
        <v/>
      </c>
    </row>
    <row r="31">
      <c r="D31" s="11" t="n"/>
      <c r="E31" s="11" t="n"/>
      <c r="F31" t="str">
        <f>IF(A31="","",IF(E31="","Expired",IF(E31&lt;$I$1,"Expired",IF(E31-$I$1&lt;=60,"Renew within 60 days","Current"))))</f>
        <v/>
      </c>
    </row>
    <row r="32">
      <c r="D32" s="11" t="n"/>
      <c r="E32" s="11" t="n"/>
      <c r="F32" t="str">
        <f>IF(A32="","",IF(E32="","Expired",IF(E32&lt;$I$1,"Expired",IF(E32-$I$1&lt;=60,"Renew within 60 days","Current"))))</f>
        <v/>
      </c>
    </row>
    <row r="33">
      <c r="D33" s="11" t="n"/>
      <c r="E33" s="11" t="n"/>
      <c r="F33" t="str">
        <f>IF(A33="","",IF(E33="","Expired",IF(E33&lt;$I$1,"Expired",IF(E33-$I$1&lt;=60,"Renew within 60 days","Current"))))</f>
        <v/>
      </c>
    </row>
    <row r="34">
      <c r="D34" s="11" t="n"/>
      <c r="E34" s="11" t="n"/>
      <c r="F34" t="str">
        <f>IF(A34="","",IF(E34="","Expired",IF(E34&lt;$I$1,"Expired",IF(E34-$I$1&lt;=60,"Renew within 60 days","Current"))))</f>
        <v/>
      </c>
    </row>
    <row r="35">
      <c r="D35" s="11" t="n"/>
      <c r="E35" s="11" t="n"/>
      <c r="F35" t="str">
        <f>IF(A35="","",IF(E35="","Expired",IF(E35&lt;$I$1,"Expired",IF(E35-$I$1&lt;=60,"Renew within 60 days","Current"))))</f>
        <v/>
      </c>
    </row>
    <row r="36">
      <c r="D36" s="11" t="n"/>
      <c r="E36" s="11" t="n"/>
      <c r="F36" t="str">
        <f>IF(A36="","",IF(E36="","Expired",IF(E36&lt;$I$1,"Expired",IF(E36-$I$1&lt;=60,"Renew within 60 days","Current"))))</f>
        <v/>
      </c>
    </row>
    <row r="37">
      <c r="D37" s="11" t="n"/>
      <c r="E37" s="11" t="n"/>
      <c r="F37" t="str">
        <f>IF(A37="","",IF(E37="","Expired",IF(E37&lt;$I$1,"Expired",IF(E37-$I$1&lt;=60,"Renew within 60 days","Current"))))</f>
        <v/>
      </c>
    </row>
    <row r="38">
      <c r="D38" s="11" t="n"/>
      <c r="E38" s="11" t="n"/>
      <c r="F38" t="str">
        <f>IF(A38="","",IF(E38="","Expired",IF(E38&lt;$I$1,"Expired",IF(E38-$I$1&lt;=60,"Renew within 60 days","Current"))))</f>
        <v/>
      </c>
    </row>
    <row r="39">
      <c r="D39" s="11" t="n"/>
      <c r="E39" s="11" t="n"/>
      <c r="F39" t="str">
        <f>IF(A39="","",IF(E39="","Expired",IF(E39&lt;$I$1,"Expired",IF(E39-$I$1&lt;=60,"Renew within 60 days","Current"))))</f>
        <v/>
      </c>
    </row>
    <row r="40">
      <c r="D40" s="11" t="n"/>
      <c r="E40" s="11" t="n"/>
      <c r="F40" t="str">
        <f>IF(A40="","",IF(E40="","Expired",IF(E40&lt;$I$1,"Expired",IF(E40-$I$1&lt;=60,"Renew within 60 days","Current"))))</f>
        <v/>
      </c>
    </row>
    <row r="41"/>
    <row r="42"/>
    <row r="43">
      <c r="A43" s="12" t="inlineStr">
        <is>
          <t>Only certificates from a program listed by a Conference for Food Protection-recognized accrediting agency count (Food Code 2022, 2-102.20). A food handler card isn't a manager certificate; it shows here as Expired so the coverage sheet treats it as no.</t>
        </is>
      </c>
    </row>
  </sheetData>
  <conditionalFormatting sqref="A2:F40">
    <cfRule type="expression" priority="1" dxfId="0">
      <formula>AND($A2&lt;&gt;"",$F2&lt;&gt;"Current")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3" t="inlineStr">
        <is>
          <t>Food manager certification: shift coverage and certificates</t>
        </is>
      </c>
    </row>
    <row r="2" ht="15" customHeight="1">
      <c r="A2" s="14" t="inlineStr">
        <is>
          <t>From the article: https://www.tarostack.com/articles/food-manager-certification</t>
        </is>
      </c>
    </row>
    <row r="3" ht="15" customHeight="1">
      <c r="A3" s="14" t="inlineStr"/>
    </row>
    <row r="4" ht="30" customHeight="1">
      <c r="A4" s="14" t="inlineStr">
        <is>
          <t>The example is the article's made-up Texas kolache shop, open 5 a.m. to 2 p.m. every day, with two certified managers and a baker.</t>
        </is>
      </c>
    </row>
    <row r="5" ht="45" customHeight="1">
      <c r="A5" s="14" t="inlineStr">
        <is>
          <t>Coverage: each shift with the person in charge; whether they hold a current manager certificate is looked up from the second sheet, gaps are shaded, and the hours open and the hours with no certified manager are added up.</t>
        </is>
      </c>
    </row>
    <row r="6" ht="30" customHeight="1">
      <c r="A6" s="14" t="inlineStr">
        <is>
          <t>Certificates: each person's certificate program, the date certified and the expiry date from the certificate; the status shows current, renew within 60 days or expired, against today's date.</t>
        </is>
      </c>
    </row>
    <row r="7" ht="15" customHeight="1">
      <c r="A7" s="14" t="inlineStr"/>
    </row>
    <row r="8" ht="15" customHeight="1">
      <c r="A8" s="14" t="inlineStr">
        <is>
          <t>Works in Excel (2010 and later), Google Sheets, LibreOffice and Numbers. No macros.</t>
        </is>
      </c>
    </row>
    <row r="9" ht="30" customHeight="1">
      <c r="A9" s="1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