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ms" sheetId="1" state="visible" r:id="rId1"/>
    <sheet xmlns:r="http://schemas.openxmlformats.org/officeDocument/2006/relationships" name="Hard goods" sheetId="2" state="visible" r:id="rId2"/>
    <sheet xmlns:r="http://schemas.openxmlformats.org/officeDocument/2006/relationships" name="Arrangements" sheetId="3" state="visible" r:id="rId3"/>
    <sheet xmlns:r="http://schemas.openxmlformats.org/officeDocument/2006/relationships" name="Shrink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'Stems'!$1:$1</definedName>
    <definedName name="_xlnm.Print_Titles" localSheetId="1">'Hard goods'!$1:$1</definedName>
    <definedName name="_xlnm.Print_Titles" localSheetId="2">'Arrangements'!$1:$1</definedName>
    <definedName name="_xlnm.Print_Titles" localSheetId="3">'Shrink'!$1:$1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5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9" customWidth="1" min="3" max="3"/>
    <col width="9" customWidth="1" min="4" max="4"/>
    <col width="9" customWidth="1" min="5" max="5"/>
    <col width="9" customWidth="1" min="6" max="6"/>
    <col width="11" customWidth="1" min="7" max="7"/>
    <col width="8" customWidth="1" min="8" max="8"/>
    <col width="9" customWidth="1" min="9" max="9"/>
    <col width="10" customWidth="1" min="10" max="10"/>
    <col width="10" customWidth="1" min="11" max="11"/>
    <col width="22" customWidth="1" min="13" max="13"/>
  </cols>
  <sheetData>
    <row r="1" ht="30" customHeight="1">
      <c r="A1" s="1" t="inlineStr">
        <is>
          <t>Stem</t>
        </is>
      </c>
      <c r="B1" s="1" t="inlineStr">
        <is>
          <t>Received</t>
        </is>
      </c>
      <c r="C1" s="1" t="inlineStr">
        <is>
          <t>Stems received</t>
        </is>
      </c>
      <c r="D1" s="1" t="inlineStr">
        <is>
          <t>Stems on hand</t>
        </is>
      </c>
      <c r="E1" s="1" t="inlineStr">
        <is>
          <t>Cost a stem</t>
        </is>
      </c>
      <c r="F1" s="1" t="inlineStr">
        <is>
          <t>Sell within, days</t>
        </is>
      </c>
      <c r="G1" s="1" t="inlineStr">
        <is>
          <t>Sell by</t>
        </is>
      </c>
      <c r="H1" s="1" t="inlineStr">
        <is>
          <t>Days left</t>
        </is>
      </c>
      <c r="I1" s="1" t="inlineStr">
        <is>
          <t>Use first?</t>
        </is>
      </c>
      <c r="J1" s="1" t="inlineStr">
        <is>
          <t>Value on hand</t>
        </is>
      </c>
      <c r="K1" s="1" t="inlineStr">
        <is>
          <t>Bought, cost</t>
        </is>
      </c>
      <c r="M1" s="2" t="inlineStr">
        <is>
          <t>As of</t>
        </is>
      </c>
    </row>
    <row r="2">
      <c r="A2" s="3" t="inlineStr">
        <is>
          <t>Red rose, 50 cm</t>
        </is>
      </c>
      <c r="B2" s="4" t="n">
        <v>46307</v>
      </c>
      <c r="C2" s="3" t="n">
        <v>100</v>
      </c>
      <c r="D2" s="3" t="n">
        <v>64</v>
      </c>
      <c r="E2" s="5" t="n">
        <v>1.1</v>
      </c>
      <c r="F2" s="3" t="n">
        <v>7</v>
      </c>
      <c r="G2" s="6">
        <f>IF(OR(A2="",B2=""),"",B2+N(F2))</f>
        <v>46314.0</v>
      </c>
      <c r="H2" s="7">
        <f>IF(G2="","",G2-$M$2)</f>
        <v>5</v>
      </c>
      <c r="I2" t="str">
        <f>IF(H2="","",IF(H2&lt;=1,"Use first",""))</f>
        <v/>
      </c>
      <c r="J2" s="8">
        <f>IF(A2="","",ROUND(N(D2)*N(E2),2))</f>
        <v>70.4</v>
      </c>
      <c r="K2" s="8">
        <f>IF(A2="","",ROUND(N(C2)*N(E2),2))</f>
        <v>110</v>
      </c>
      <c r="M2" s="4" t="n">
        <v>46309</v>
      </c>
    </row>
    <row r="3">
      <c r="A3" s="3" t="inlineStr">
        <is>
          <t>White hydrangea</t>
        </is>
      </c>
      <c r="B3" s="4" t="n">
        <v>46305</v>
      </c>
      <c r="C3" s="3" t="n">
        <v>20</v>
      </c>
      <c r="D3" s="3" t="n">
        <v>8</v>
      </c>
      <c r="E3" s="5" t="n">
        <v>3.25</v>
      </c>
      <c r="F3" s="3" t="n">
        <v>5</v>
      </c>
      <c r="G3" s="6">
        <f>IF(OR(A3="",B3=""),"",B3+N(F3))</f>
        <v>46310.0</v>
      </c>
      <c r="H3" s="7">
        <f>IF(G3="","",G3-$M$2)</f>
        <v>1</v>
      </c>
      <c r="I3" t="str">
        <f>IF(H3="","",IF(H3&lt;=1,"Use first",""))</f>
        <v>Use first</v>
      </c>
      <c r="J3" s="8">
        <f>IF(A3="","",ROUND(N(D3)*N(E3),2))</f>
        <v>26</v>
      </c>
      <c r="K3" s="8">
        <f>IF(A3="","",ROUND(N(C3)*N(E3),2))</f>
        <v>65</v>
      </c>
    </row>
    <row r="4">
      <c r="A4" s="3" t="inlineStr">
        <is>
          <t>Silver dollar eucalyptus</t>
        </is>
      </c>
      <c r="B4" s="4" t="n">
        <v>46304</v>
      </c>
      <c r="C4" s="3" t="n">
        <v>60</v>
      </c>
      <c r="D4" s="3" t="n">
        <v>30</v>
      </c>
      <c r="E4" s="5" t="n">
        <v>0.45</v>
      </c>
      <c r="F4" s="3" t="n">
        <v>10</v>
      </c>
      <c r="G4" s="6">
        <f>IF(OR(A4="",B4=""),"",B4+N(F4))</f>
        <v>46314.0</v>
      </c>
      <c r="H4" s="7">
        <f>IF(G4="","",G4-$M$2)</f>
        <v>5</v>
      </c>
      <c r="I4" t="str">
        <f>IF(H4="","",IF(H4&lt;=1,"Use first",""))</f>
        <v/>
      </c>
      <c r="J4" s="8">
        <f>IF(A4="","",ROUND(N(D4)*N(E4),2))</f>
        <v>13.5</v>
      </c>
      <c r="K4" s="8">
        <f>IF(A4="","",ROUND(N(C4)*N(E4),2))</f>
        <v>27</v>
      </c>
      <c r="M4" s="9" t="inlineStr">
        <is>
          <t>Stems on hand, value</t>
        </is>
      </c>
    </row>
    <row r="5">
      <c r="A5" s="3" t="inlineStr">
        <is>
          <t>Baby's breath</t>
        </is>
      </c>
      <c r="B5" s="4" t="n">
        <v>46307</v>
      </c>
      <c r="C5" s="3" t="n">
        <v>40</v>
      </c>
      <c r="D5" s="3" t="n">
        <v>25</v>
      </c>
      <c r="E5" s="5" t="n">
        <v>0.6</v>
      </c>
      <c r="F5" s="3" t="n">
        <v>7</v>
      </c>
      <c r="G5" s="6">
        <f>IF(OR(A5="",B5=""),"",B5+N(F5))</f>
        <v>46314.0</v>
      </c>
      <c r="H5" s="7">
        <f>IF(G5="","",G5-$M$2)</f>
        <v>5</v>
      </c>
      <c r="I5" t="str">
        <f>IF(H5="","",IF(H5&lt;=1,"Use first",""))</f>
        <v/>
      </c>
      <c r="J5" s="8">
        <f>IF(A5="","",ROUND(N(D5)*N(E5),2))</f>
        <v>15</v>
      </c>
      <c r="K5" s="8">
        <f>IF(A5="","",ROUND(N(C5)*N(E5),2))</f>
        <v>24</v>
      </c>
      <c r="M5" s="8">
        <f>SUM(J2:J150)</f>
        <v>190.1</v>
      </c>
    </row>
    <row r="6">
      <c r="A6" s="3" t="inlineStr">
        <is>
          <t>Stargazer lily</t>
        </is>
      </c>
      <c r="B6" s="4" t="n">
        <v>46303</v>
      </c>
      <c r="C6" s="3" t="n">
        <v>30</v>
      </c>
      <c r="D6" s="3" t="n">
        <v>12</v>
      </c>
      <c r="E6" s="5" t="n">
        <v>1.8</v>
      </c>
      <c r="F6" s="3" t="n">
        <v>6</v>
      </c>
      <c r="G6" s="6">
        <f>IF(OR(A6="",B6=""),"",B6+N(F6))</f>
        <v>46309.0</v>
      </c>
      <c r="H6" s="7">
        <f>IF(G6="","",G6-$M$2)</f>
        <v>0</v>
      </c>
      <c r="I6" t="str">
        <f>IF(H6="","",IF(H6&lt;=1,"Use first",""))</f>
        <v>Use first</v>
      </c>
      <c r="J6" s="8">
        <f>IF(A6="","",ROUND(N(D6)*N(E6),2))</f>
        <v>21.6</v>
      </c>
      <c r="K6" s="8">
        <f>IF(A6="","",ROUND(N(C6)*N(E6),2))</f>
        <v>54</v>
      </c>
    </row>
    <row r="7">
      <c r="A7" s="3" t="inlineStr">
        <is>
          <t>Alstroemeria</t>
        </is>
      </c>
      <c r="B7" s="4" t="n">
        <v>46306</v>
      </c>
      <c r="C7" s="3" t="n">
        <v>50</v>
      </c>
      <c r="D7" s="3" t="n">
        <v>40</v>
      </c>
      <c r="E7" s="5" t="n">
        <v>0.55</v>
      </c>
      <c r="F7" s="3" t="n">
        <v>10</v>
      </c>
      <c r="G7" s="6">
        <f>IF(OR(A7="",B7=""),"",B7+N(F7))</f>
        <v>46316.0</v>
      </c>
      <c r="H7" s="7">
        <f>IF(G7="","",G7-$M$2)</f>
        <v>7</v>
      </c>
      <c r="I7" t="str">
        <f>IF(H7="","",IF(H7&lt;=1,"Use first",""))</f>
        <v/>
      </c>
      <c r="J7" s="8">
        <f>IF(A7="","",ROUND(N(D7)*N(E7),2))</f>
        <v>22</v>
      </c>
      <c r="K7" s="8">
        <f>IF(A7="","",ROUND(N(C7)*N(E7),2))</f>
        <v>27.5</v>
      </c>
      <c r="M7" s="9" t="inlineStr">
        <is>
          <t>Stems bought, cost</t>
        </is>
      </c>
    </row>
    <row r="8">
      <c r="A8" s="3" t="inlineStr">
        <is>
          <t>Sunflower</t>
        </is>
      </c>
      <c r="B8" s="4" t="n">
        <v>46307</v>
      </c>
      <c r="C8" s="3" t="n">
        <v>30</v>
      </c>
      <c r="D8" s="3" t="n">
        <v>18</v>
      </c>
      <c r="E8" s="5" t="n">
        <v>1.2</v>
      </c>
      <c r="F8" s="3" t="n">
        <v>6</v>
      </c>
      <c r="G8" s="6">
        <f>IF(OR(A8="",B8=""),"",B8+N(F8))</f>
        <v>46313.0</v>
      </c>
      <c r="H8" s="7">
        <f>IF(G8="","",G8-$M$2)</f>
        <v>4</v>
      </c>
      <c r="I8" t="str">
        <f>IF(H8="","",IF(H8&lt;=1,"Use first",""))</f>
        <v/>
      </c>
      <c r="J8" s="8">
        <f>IF(A8="","",ROUND(N(D8)*N(E8),2))</f>
        <v>21.6</v>
      </c>
      <c r="K8" s="8">
        <f>IF(A8="","",ROUND(N(C8)*N(E8),2))</f>
        <v>36</v>
      </c>
      <c r="M8" s="8">
        <f>SUM(K2:K150)</f>
        <v>343.5</v>
      </c>
    </row>
    <row r="9">
      <c r="A9" s="3" t="n"/>
      <c r="B9" s="4" t="n"/>
      <c r="C9" s="3" t="n"/>
      <c r="D9" s="3" t="n"/>
      <c r="E9" s="5" t="n"/>
      <c r="F9" s="3" t="n"/>
      <c r="G9" s="6" t="str">
        <f>IF(OR(A9="",B9=""),"",B9+N(F9))</f>
        <v/>
      </c>
      <c r="H9" s="7" t="str">
        <f>IF(G9="","",G9-$M$2)</f>
        <v/>
      </c>
      <c r="I9" t="str">
        <f>IF(H9="","",IF(H9&lt;=1,"Use first",""))</f>
        <v/>
      </c>
      <c r="J9" s="8" t="str">
        <f>IF(A9="","",ROUND(N(D9)*N(E9),2))</f>
        <v/>
      </c>
      <c r="K9" s="8" t="str">
        <f>IF(A9="","",ROUND(N(C9)*N(E9),2))</f>
        <v/>
      </c>
    </row>
    <row r="10">
      <c r="A10" s="3" t="n"/>
      <c r="B10" s="4" t="n"/>
      <c r="C10" s="3" t="n"/>
      <c r="D10" s="3" t="n"/>
      <c r="E10" s="5" t="n"/>
      <c r="F10" s="3" t="n"/>
      <c r="G10" s="6" t="str">
        <f>IF(OR(A10="",B10=""),"",B10+N(F10))</f>
        <v/>
      </c>
      <c r="H10" s="7" t="str">
        <f>IF(G10="","",G10-$M$2)</f>
        <v/>
      </c>
      <c r="I10" t="str">
        <f>IF(H10="","",IF(H10&lt;=1,"Use first",""))</f>
        <v/>
      </c>
      <c r="J10" s="8" t="str">
        <f>IF(A10="","",ROUND(N(D10)*N(E10),2))</f>
        <v/>
      </c>
      <c r="K10" s="8" t="str">
        <f>IF(A10="","",ROUND(N(C10)*N(E10),2))</f>
        <v/>
      </c>
    </row>
    <row r="11">
      <c r="A11" s="3" t="n"/>
      <c r="B11" s="4" t="n"/>
      <c r="C11" s="3" t="n"/>
      <c r="D11" s="3" t="n"/>
      <c r="E11" s="5" t="n"/>
      <c r="F11" s="3" t="n"/>
      <c r="G11" s="6" t="str">
        <f>IF(OR(A11="",B11=""),"",B11+N(F11))</f>
        <v/>
      </c>
      <c r="H11" s="7" t="str">
        <f>IF(G11="","",G11-$M$2)</f>
        <v/>
      </c>
      <c r="I11" t="str">
        <f>IF(H11="","",IF(H11&lt;=1,"Use first",""))</f>
        <v/>
      </c>
      <c r="J11" s="8" t="str">
        <f>IF(A11="","",ROUND(N(D11)*N(E11),2))</f>
        <v/>
      </c>
      <c r="K11" s="8" t="str">
        <f>IF(A11="","",ROUND(N(C11)*N(E11),2))</f>
        <v/>
      </c>
    </row>
    <row r="12">
      <c r="A12" s="3" t="n"/>
      <c r="B12" s="4" t="n"/>
      <c r="C12" s="3" t="n"/>
      <c r="D12" s="3" t="n"/>
      <c r="E12" s="5" t="n"/>
      <c r="F12" s="3" t="n"/>
      <c r="G12" s="6" t="str">
        <f>IF(OR(A12="",B12=""),"",B12+N(F12))</f>
        <v/>
      </c>
      <c r="H12" s="7" t="str">
        <f>IF(G12="","",G12-$M$2)</f>
        <v/>
      </c>
      <c r="I12" t="str">
        <f>IF(H12="","",IF(H12&lt;=1,"Use first",""))</f>
        <v/>
      </c>
      <c r="J12" s="8" t="str">
        <f>IF(A12="","",ROUND(N(D12)*N(E12),2))</f>
        <v/>
      </c>
      <c r="K12" s="8" t="str">
        <f>IF(A12="","",ROUND(N(C12)*N(E12),2))</f>
        <v/>
      </c>
    </row>
    <row r="13">
      <c r="A13" s="3" t="n"/>
      <c r="B13" s="4" t="n"/>
      <c r="C13" s="3" t="n"/>
      <c r="D13" s="3" t="n"/>
      <c r="E13" s="5" t="n"/>
      <c r="F13" s="3" t="n"/>
      <c r="G13" s="6" t="str">
        <f>IF(OR(A13="",B13=""),"",B13+N(F13))</f>
        <v/>
      </c>
      <c r="H13" s="7" t="str">
        <f>IF(G13="","",G13-$M$2)</f>
        <v/>
      </c>
      <c r="I13" t="str">
        <f>IF(H13="","",IF(H13&lt;=1,"Use first",""))</f>
        <v/>
      </c>
      <c r="J13" s="8" t="str">
        <f>IF(A13="","",ROUND(N(D13)*N(E13),2))</f>
        <v/>
      </c>
      <c r="K13" s="8" t="str">
        <f>IF(A13="","",ROUND(N(C13)*N(E13),2))</f>
        <v/>
      </c>
    </row>
    <row r="14">
      <c r="A14" s="3" t="n"/>
      <c r="B14" s="4" t="n"/>
      <c r="C14" s="3" t="n"/>
      <c r="D14" s="3" t="n"/>
      <c r="E14" s="5" t="n"/>
      <c r="F14" s="3" t="n"/>
      <c r="G14" s="6" t="str">
        <f>IF(OR(A14="",B14=""),"",B14+N(F14))</f>
        <v/>
      </c>
      <c r="H14" s="7" t="str">
        <f>IF(G14="","",G14-$M$2)</f>
        <v/>
      </c>
      <c r="I14" t="str">
        <f>IF(H14="","",IF(H14&lt;=1,"Use first",""))</f>
        <v/>
      </c>
      <c r="J14" s="8" t="str">
        <f>IF(A14="","",ROUND(N(D14)*N(E14),2))</f>
        <v/>
      </c>
      <c r="K14" s="8" t="str">
        <f>IF(A14="","",ROUND(N(C14)*N(E14),2))</f>
        <v/>
      </c>
    </row>
    <row r="15">
      <c r="A15" s="3" t="n"/>
      <c r="B15" s="4" t="n"/>
      <c r="C15" s="3" t="n"/>
      <c r="D15" s="3" t="n"/>
      <c r="E15" s="5" t="n"/>
      <c r="F15" s="3" t="n"/>
      <c r="G15" s="6" t="str">
        <f>IF(OR(A15="",B15=""),"",B15+N(F15))</f>
        <v/>
      </c>
      <c r="H15" s="7" t="str">
        <f>IF(G15="","",G15-$M$2)</f>
        <v/>
      </c>
      <c r="I15" t="str">
        <f>IF(H15="","",IF(H15&lt;=1,"Use first",""))</f>
        <v/>
      </c>
      <c r="J15" s="8" t="str">
        <f>IF(A15="","",ROUND(N(D15)*N(E15),2))</f>
        <v/>
      </c>
      <c r="K15" s="8" t="str">
        <f>IF(A15="","",ROUND(N(C15)*N(E15),2))</f>
        <v/>
      </c>
    </row>
    <row r="16">
      <c r="A16" s="3" t="n"/>
      <c r="B16" s="4" t="n"/>
      <c r="C16" s="3" t="n"/>
      <c r="D16" s="3" t="n"/>
      <c r="E16" s="5" t="n"/>
      <c r="F16" s="3" t="n"/>
      <c r="G16" s="6" t="str">
        <f>IF(OR(A16="",B16=""),"",B16+N(F16))</f>
        <v/>
      </c>
      <c r="H16" s="7" t="str">
        <f>IF(G16="","",G16-$M$2)</f>
        <v/>
      </c>
      <c r="I16" t="str">
        <f>IF(H16="","",IF(H16&lt;=1,"Use first",""))</f>
        <v/>
      </c>
      <c r="J16" s="8" t="str">
        <f>IF(A16="","",ROUND(N(D16)*N(E16),2))</f>
        <v/>
      </c>
      <c r="K16" s="8" t="str">
        <f>IF(A16="","",ROUND(N(C16)*N(E16),2))</f>
        <v/>
      </c>
    </row>
    <row r="17">
      <c r="A17" s="3" t="n"/>
      <c r="B17" s="4" t="n"/>
      <c r="C17" s="3" t="n"/>
      <c r="D17" s="3" t="n"/>
      <c r="E17" s="5" t="n"/>
      <c r="F17" s="3" t="n"/>
      <c r="G17" s="6" t="str">
        <f>IF(OR(A17="",B17=""),"",B17+N(F17))</f>
        <v/>
      </c>
      <c r="H17" s="7" t="str">
        <f>IF(G17="","",G17-$M$2)</f>
        <v/>
      </c>
      <c r="I17" t="str">
        <f>IF(H17="","",IF(H17&lt;=1,"Use first",""))</f>
        <v/>
      </c>
      <c r="J17" s="8" t="str">
        <f>IF(A17="","",ROUND(N(D17)*N(E17),2))</f>
        <v/>
      </c>
      <c r="K17" s="8" t="str">
        <f>IF(A17="","",ROUND(N(C17)*N(E17),2))</f>
        <v/>
      </c>
    </row>
    <row r="18">
      <c r="A18" s="3" t="n"/>
      <c r="B18" s="4" t="n"/>
      <c r="C18" s="3" t="n"/>
      <c r="D18" s="3" t="n"/>
      <c r="E18" s="5" t="n"/>
      <c r="F18" s="3" t="n"/>
      <c r="G18" s="6" t="str">
        <f>IF(OR(A18="",B18=""),"",B18+N(F18))</f>
        <v/>
      </c>
      <c r="H18" s="7" t="str">
        <f>IF(G18="","",G18-$M$2)</f>
        <v/>
      </c>
      <c r="I18" t="str">
        <f>IF(H18="","",IF(H18&lt;=1,"Use first",""))</f>
        <v/>
      </c>
      <c r="J18" s="8" t="str">
        <f>IF(A18="","",ROUND(N(D18)*N(E18),2))</f>
        <v/>
      </c>
      <c r="K18" s="8" t="str">
        <f>IF(A18="","",ROUND(N(C18)*N(E18),2))</f>
        <v/>
      </c>
    </row>
    <row r="19">
      <c r="A19" s="3" t="n"/>
      <c r="B19" s="4" t="n"/>
      <c r="C19" s="3" t="n"/>
      <c r="D19" s="3" t="n"/>
      <c r="E19" s="5" t="n"/>
      <c r="F19" s="3" t="n"/>
      <c r="G19" s="6" t="str">
        <f>IF(OR(A19="",B19=""),"",B19+N(F19))</f>
        <v/>
      </c>
      <c r="H19" s="7" t="str">
        <f>IF(G19="","",G19-$M$2)</f>
        <v/>
      </c>
      <c r="I19" t="str">
        <f>IF(H19="","",IF(H19&lt;=1,"Use first",""))</f>
        <v/>
      </c>
      <c r="J19" s="8" t="str">
        <f>IF(A19="","",ROUND(N(D19)*N(E19),2))</f>
        <v/>
      </c>
      <c r="K19" s="8" t="str">
        <f>IF(A19="","",ROUND(N(C19)*N(E19),2))</f>
        <v/>
      </c>
    </row>
    <row r="20">
      <c r="A20" s="3" t="n"/>
      <c r="B20" s="4" t="n"/>
      <c r="C20" s="3" t="n"/>
      <c r="D20" s="3" t="n"/>
      <c r="E20" s="5" t="n"/>
      <c r="F20" s="3" t="n"/>
      <c r="G20" s="6" t="str">
        <f>IF(OR(A20="",B20=""),"",B20+N(F20))</f>
        <v/>
      </c>
      <c r="H20" s="7" t="str">
        <f>IF(G20="","",G20-$M$2)</f>
        <v/>
      </c>
      <c r="I20" t="str">
        <f>IF(H20="","",IF(H20&lt;=1,"Use first",""))</f>
        <v/>
      </c>
      <c r="J20" s="8" t="str">
        <f>IF(A20="","",ROUND(N(D20)*N(E20),2))</f>
        <v/>
      </c>
      <c r="K20" s="8" t="str">
        <f>IF(A20="","",ROUND(N(C20)*N(E20),2))</f>
        <v/>
      </c>
    </row>
    <row r="21">
      <c r="A21" s="3" t="n"/>
      <c r="B21" s="4" t="n"/>
      <c r="C21" s="3" t="n"/>
      <c r="D21" s="3" t="n"/>
      <c r="E21" s="5" t="n"/>
      <c r="F21" s="3" t="n"/>
      <c r="G21" s="6" t="str">
        <f>IF(OR(A21="",B21=""),"",B21+N(F21))</f>
        <v/>
      </c>
      <c r="H21" s="7" t="str">
        <f>IF(G21="","",G21-$M$2)</f>
        <v/>
      </c>
      <c r="I21" t="str">
        <f>IF(H21="","",IF(H21&lt;=1,"Use first",""))</f>
        <v/>
      </c>
      <c r="J21" s="8" t="str">
        <f>IF(A21="","",ROUND(N(D21)*N(E21),2))</f>
        <v/>
      </c>
      <c r="K21" s="8" t="str">
        <f>IF(A21="","",ROUND(N(C21)*N(E21),2))</f>
        <v/>
      </c>
    </row>
    <row r="22">
      <c r="A22" s="3" t="n"/>
      <c r="B22" s="4" t="n"/>
      <c r="C22" s="3" t="n"/>
      <c r="D22" s="3" t="n"/>
      <c r="E22" s="5" t="n"/>
      <c r="F22" s="3" t="n"/>
      <c r="G22" s="6" t="str">
        <f>IF(OR(A22="",B22=""),"",B22+N(F22))</f>
        <v/>
      </c>
      <c r="H22" s="7" t="str">
        <f>IF(G22="","",G22-$M$2)</f>
        <v/>
      </c>
      <c r="I22" t="str">
        <f>IF(H22="","",IF(H22&lt;=1,"Use first",""))</f>
        <v/>
      </c>
      <c r="J22" s="8" t="str">
        <f>IF(A22="","",ROUND(N(D22)*N(E22),2))</f>
        <v/>
      </c>
      <c r="K22" s="8" t="str">
        <f>IF(A22="","",ROUND(N(C22)*N(E22),2))</f>
        <v/>
      </c>
    </row>
    <row r="23">
      <c r="A23" s="3" t="n"/>
      <c r="B23" s="4" t="n"/>
      <c r="C23" s="3" t="n"/>
      <c r="D23" s="3" t="n"/>
      <c r="E23" s="5" t="n"/>
      <c r="F23" s="3" t="n"/>
      <c r="G23" s="6" t="str">
        <f>IF(OR(A23="",B23=""),"",B23+N(F23))</f>
        <v/>
      </c>
      <c r="H23" s="7" t="str">
        <f>IF(G23="","",G23-$M$2)</f>
        <v/>
      </c>
      <c r="I23" t="str">
        <f>IF(H23="","",IF(H23&lt;=1,"Use first",""))</f>
        <v/>
      </c>
      <c r="J23" s="8" t="str">
        <f>IF(A23="","",ROUND(N(D23)*N(E23),2))</f>
        <v/>
      </c>
      <c r="K23" s="8" t="str">
        <f>IF(A23="","",ROUND(N(C23)*N(E23),2))</f>
        <v/>
      </c>
    </row>
    <row r="24">
      <c r="A24" s="3" t="n"/>
      <c r="B24" s="4" t="n"/>
      <c r="C24" s="3" t="n"/>
      <c r="D24" s="3" t="n"/>
      <c r="E24" s="5" t="n"/>
      <c r="F24" s="3" t="n"/>
      <c r="G24" s="6" t="str">
        <f>IF(OR(A24="",B24=""),"",B24+N(F24))</f>
        <v/>
      </c>
      <c r="H24" s="7" t="str">
        <f>IF(G24="","",G24-$M$2)</f>
        <v/>
      </c>
      <c r="I24" t="str">
        <f>IF(H24="","",IF(H24&lt;=1,"Use first",""))</f>
        <v/>
      </c>
      <c r="J24" s="8" t="str">
        <f>IF(A24="","",ROUND(N(D24)*N(E24),2))</f>
        <v/>
      </c>
      <c r="K24" s="8" t="str">
        <f>IF(A24="","",ROUND(N(C24)*N(E24),2))</f>
        <v/>
      </c>
    </row>
    <row r="25">
      <c r="A25" s="3" t="n"/>
      <c r="B25" s="4" t="n"/>
      <c r="C25" s="3" t="n"/>
      <c r="D25" s="3" t="n"/>
      <c r="E25" s="5" t="n"/>
      <c r="F25" s="3" t="n"/>
      <c r="G25" s="6" t="str">
        <f>IF(OR(A25="",B25=""),"",B25+N(F25))</f>
        <v/>
      </c>
      <c r="H25" s="7" t="str">
        <f>IF(G25="","",G25-$M$2)</f>
        <v/>
      </c>
      <c r="I25" t="str">
        <f>IF(H25="","",IF(H25&lt;=1,"Use first",""))</f>
        <v/>
      </c>
      <c r="J25" s="8" t="str">
        <f>IF(A25="","",ROUND(N(D25)*N(E25),2))</f>
        <v/>
      </c>
      <c r="K25" s="8" t="str">
        <f>IF(A25="","",ROUND(N(C25)*N(E25),2))</f>
        <v/>
      </c>
    </row>
    <row r="26">
      <c r="A26" s="3" t="n"/>
      <c r="B26" s="4" t="n"/>
      <c r="C26" s="3" t="n"/>
      <c r="D26" s="3" t="n"/>
      <c r="E26" s="5" t="n"/>
      <c r="F26" s="3" t="n"/>
      <c r="G26" s="6" t="str">
        <f>IF(OR(A26="",B26=""),"",B26+N(F26))</f>
        <v/>
      </c>
      <c r="H26" s="7" t="str">
        <f>IF(G26="","",G26-$M$2)</f>
        <v/>
      </c>
      <c r="I26" t="str">
        <f>IF(H26="","",IF(H26&lt;=1,"Use first",""))</f>
        <v/>
      </c>
      <c r="J26" s="8" t="str">
        <f>IF(A26="","",ROUND(N(D26)*N(E26),2))</f>
        <v/>
      </c>
      <c r="K26" s="8" t="str">
        <f>IF(A26="","",ROUND(N(C26)*N(E26),2))</f>
        <v/>
      </c>
    </row>
    <row r="27">
      <c r="A27" s="3" t="n"/>
      <c r="B27" s="4" t="n"/>
      <c r="C27" s="3" t="n"/>
      <c r="D27" s="3" t="n"/>
      <c r="E27" s="5" t="n"/>
      <c r="F27" s="3" t="n"/>
      <c r="G27" s="6" t="str">
        <f>IF(OR(A27="",B27=""),"",B27+N(F27))</f>
        <v/>
      </c>
      <c r="H27" s="7" t="str">
        <f>IF(G27="","",G27-$M$2)</f>
        <v/>
      </c>
      <c r="I27" t="str">
        <f>IF(H27="","",IF(H27&lt;=1,"Use first",""))</f>
        <v/>
      </c>
      <c r="J27" s="8" t="str">
        <f>IF(A27="","",ROUND(N(D27)*N(E27),2))</f>
        <v/>
      </c>
      <c r="K27" s="8" t="str">
        <f>IF(A27="","",ROUND(N(C27)*N(E27),2))</f>
        <v/>
      </c>
    </row>
    <row r="28">
      <c r="A28" s="3" t="n"/>
      <c r="B28" s="4" t="n"/>
      <c r="C28" s="3" t="n"/>
      <c r="D28" s="3" t="n"/>
      <c r="E28" s="5" t="n"/>
      <c r="F28" s="3" t="n"/>
      <c r="G28" s="6" t="str">
        <f>IF(OR(A28="",B28=""),"",B28+N(F28))</f>
        <v/>
      </c>
      <c r="H28" s="7" t="str">
        <f>IF(G28="","",G28-$M$2)</f>
        <v/>
      </c>
      <c r="I28" t="str">
        <f>IF(H28="","",IF(H28&lt;=1,"Use first",""))</f>
        <v/>
      </c>
      <c r="J28" s="8" t="str">
        <f>IF(A28="","",ROUND(N(D28)*N(E28),2))</f>
        <v/>
      </c>
      <c r="K28" s="8" t="str">
        <f>IF(A28="","",ROUND(N(C28)*N(E28),2))</f>
        <v/>
      </c>
    </row>
    <row r="29">
      <c r="A29" s="3" t="n"/>
      <c r="B29" s="4" t="n"/>
      <c r="C29" s="3" t="n"/>
      <c r="D29" s="3" t="n"/>
      <c r="E29" s="5" t="n"/>
      <c r="F29" s="3" t="n"/>
      <c r="G29" s="6" t="str">
        <f>IF(OR(A29="",B29=""),"",B29+N(F29))</f>
        <v/>
      </c>
      <c r="H29" s="7" t="str">
        <f>IF(G29="","",G29-$M$2)</f>
        <v/>
      </c>
      <c r="I29" t="str">
        <f>IF(H29="","",IF(H29&lt;=1,"Use first",""))</f>
        <v/>
      </c>
      <c r="J29" s="8" t="str">
        <f>IF(A29="","",ROUND(N(D29)*N(E29),2))</f>
        <v/>
      </c>
      <c r="K29" s="8" t="str">
        <f>IF(A29="","",ROUND(N(C29)*N(E29),2))</f>
        <v/>
      </c>
    </row>
    <row r="30">
      <c r="A30" s="3" t="n"/>
      <c r="B30" s="4" t="n"/>
      <c r="C30" s="3" t="n"/>
      <c r="D30" s="3" t="n"/>
      <c r="E30" s="5" t="n"/>
      <c r="F30" s="3" t="n"/>
      <c r="G30" s="6" t="str">
        <f>IF(OR(A30="",B30=""),"",B30+N(F30))</f>
        <v/>
      </c>
      <c r="H30" s="7" t="str">
        <f>IF(G30="","",G30-$M$2)</f>
        <v/>
      </c>
      <c r="I30" t="str">
        <f>IF(H30="","",IF(H30&lt;=1,"Use first",""))</f>
        <v/>
      </c>
      <c r="J30" s="8" t="str">
        <f>IF(A30="","",ROUND(N(D30)*N(E30),2))</f>
        <v/>
      </c>
      <c r="K30" s="8" t="str">
        <f>IF(A30="","",ROUND(N(C30)*N(E30),2))</f>
        <v/>
      </c>
    </row>
    <row r="31">
      <c r="A31" s="3" t="n"/>
      <c r="B31" s="4" t="n"/>
      <c r="C31" s="3" t="n"/>
      <c r="D31" s="3" t="n"/>
      <c r="E31" s="5" t="n"/>
      <c r="F31" s="3" t="n"/>
      <c r="G31" s="6" t="str">
        <f>IF(OR(A31="",B31=""),"",B31+N(F31))</f>
        <v/>
      </c>
      <c r="H31" s="7" t="str">
        <f>IF(G31="","",G31-$M$2)</f>
        <v/>
      </c>
      <c r="I31" t="str">
        <f>IF(H31="","",IF(H31&lt;=1,"Use first",""))</f>
        <v/>
      </c>
      <c r="J31" s="8" t="str">
        <f>IF(A31="","",ROUND(N(D31)*N(E31),2))</f>
        <v/>
      </c>
      <c r="K31" s="8" t="str">
        <f>IF(A31="","",ROUND(N(C31)*N(E31),2))</f>
        <v/>
      </c>
    </row>
    <row r="32">
      <c r="A32" s="3" t="n"/>
      <c r="B32" s="4" t="n"/>
      <c r="C32" s="3" t="n"/>
      <c r="D32" s="3" t="n"/>
      <c r="E32" s="5" t="n"/>
      <c r="F32" s="3" t="n"/>
      <c r="G32" s="6" t="str">
        <f>IF(OR(A32="",B32=""),"",B32+N(F32))</f>
        <v/>
      </c>
      <c r="H32" s="7" t="str">
        <f>IF(G32="","",G32-$M$2)</f>
        <v/>
      </c>
      <c r="I32" t="str">
        <f>IF(H32="","",IF(H32&lt;=1,"Use first",""))</f>
        <v/>
      </c>
      <c r="J32" s="8" t="str">
        <f>IF(A32="","",ROUND(N(D32)*N(E32),2))</f>
        <v/>
      </c>
      <c r="K32" s="8" t="str">
        <f>IF(A32="","",ROUND(N(C32)*N(E32),2))</f>
        <v/>
      </c>
    </row>
    <row r="33">
      <c r="A33" s="3" t="n"/>
      <c r="B33" s="4" t="n"/>
      <c r="C33" s="3" t="n"/>
      <c r="D33" s="3" t="n"/>
      <c r="E33" s="5" t="n"/>
      <c r="F33" s="3" t="n"/>
      <c r="G33" s="6" t="str">
        <f>IF(OR(A33="",B33=""),"",B33+N(F33))</f>
        <v/>
      </c>
      <c r="H33" s="7" t="str">
        <f>IF(G33="","",G33-$M$2)</f>
        <v/>
      </c>
      <c r="I33" t="str">
        <f>IF(H33="","",IF(H33&lt;=1,"Use first",""))</f>
        <v/>
      </c>
      <c r="J33" s="8" t="str">
        <f>IF(A33="","",ROUND(N(D33)*N(E33),2))</f>
        <v/>
      </c>
      <c r="K33" s="8" t="str">
        <f>IF(A33="","",ROUND(N(C33)*N(E33),2))</f>
        <v/>
      </c>
    </row>
    <row r="34">
      <c r="A34" s="3" t="n"/>
      <c r="B34" s="4" t="n"/>
      <c r="C34" s="3" t="n"/>
      <c r="D34" s="3" t="n"/>
      <c r="E34" s="5" t="n"/>
      <c r="F34" s="3" t="n"/>
      <c r="G34" s="6" t="str">
        <f>IF(OR(A34="",B34=""),"",B34+N(F34))</f>
        <v/>
      </c>
      <c r="H34" s="7" t="str">
        <f>IF(G34="","",G34-$M$2)</f>
        <v/>
      </c>
      <c r="I34" t="str">
        <f>IF(H34="","",IF(H34&lt;=1,"Use first",""))</f>
        <v/>
      </c>
      <c r="J34" s="8" t="str">
        <f>IF(A34="","",ROUND(N(D34)*N(E34),2))</f>
        <v/>
      </c>
      <c r="K34" s="8" t="str">
        <f>IF(A34="","",ROUND(N(C34)*N(E34),2))</f>
        <v/>
      </c>
    </row>
    <row r="35">
      <c r="A35" s="3" t="n"/>
      <c r="B35" s="4" t="n"/>
      <c r="C35" s="3" t="n"/>
      <c r="D35" s="3" t="n"/>
      <c r="E35" s="5" t="n"/>
      <c r="F35" s="3" t="n"/>
      <c r="G35" s="6" t="str">
        <f>IF(OR(A35="",B35=""),"",B35+N(F35))</f>
        <v/>
      </c>
      <c r="H35" s="7" t="str">
        <f>IF(G35="","",G35-$M$2)</f>
        <v/>
      </c>
      <c r="I35" t="str">
        <f>IF(H35="","",IF(H35&lt;=1,"Use first",""))</f>
        <v/>
      </c>
      <c r="J35" s="8" t="str">
        <f>IF(A35="","",ROUND(N(D35)*N(E35),2))</f>
        <v/>
      </c>
      <c r="K35" s="8" t="str">
        <f>IF(A35="","",ROUND(N(C35)*N(E35),2))</f>
        <v/>
      </c>
    </row>
    <row r="36">
      <c r="A36" s="3" t="n"/>
      <c r="B36" s="4" t="n"/>
      <c r="C36" s="3" t="n"/>
      <c r="D36" s="3" t="n"/>
      <c r="E36" s="5" t="n"/>
      <c r="F36" s="3" t="n"/>
      <c r="G36" s="6" t="str">
        <f>IF(OR(A36="",B36=""),"",B36+N(F36))</f>
        <v/>
      </c>
      <c r="H36" s="7" t="str">
        <f>IF(G36="","",G36-$M$2)</f>
        <v/>
      </c>
      <c r="I36" t="str">
        <f>IF(H36="","",IF(H36&lt;=1,"Use first",""))</f>
        <v/>
      </c>
      <c r="J36" s="8" t="str">
        <f>IF(A36="","",ROUND(N(D36)*N(E36),2))</f>
        <v/>
      </c>
      <c r="K36" s="8" t="str">
        <f>IF(A36="","",ROUND(N(C36)*N(E36),2))</f>
        <v/>
      </c>
    </row>
    <row r="37">
      <c r="A37" s="3" t="n"/>
      <c r="B37" s="4" t="n"/>
      <c r="C37" s="3" t="n"/>
      <c r="D37" s="3" t="n"/>
      <c r="E37" s="5" t="n"/>
      <c r="F37" s="3" t="n"/>
      <c r="G37" s="6" t="str">
        <f>IF(OR(A37="",B37=""),"",B37+N(F37))</f>
        <v/>
      </c>
      <c r="H37" s="7" t="str">
        <f>IF(G37="","",G37-$M$2)</f>
        <v/>
      </c>
      <c r="I37" t="str">
        <f>IF(H37="","",IF(H37&lt;=1,"Use first",""))</f>
        <v/>
      </c>
      <c r="J37" s="8" t="str">
        <f>IF(A37="","",ROUND(N(D37)*N(E37),2))</f>
        <v/>
      </c>
      <c r="K37" s="8" t="str">
        <f>IF(A37="","",ROUND(N(C37)*N(E37),2))</f>
        <v/>
      </c>
    </row>
    <row r="38">
      <c r="A38" s="3" t="n"/>
      <c r="B38" s="4" t="n"/>
      <c r="C38" s="3" t="n"/>
      <c r="D38" s="3" t="n"/>
      <c r="E38" s="5" t="n"/>
      <c r="F38" s="3" t="n"/>
      <c r="G38" s="6" t="str">
        <f>IF(OR(A38="",B38=""),"",B38+N(F38))</f>
        <v/>
      </c>
      <c r="H38" s="7" t="str">
        <f>IF(G38="","",G38-$M$2)</f>
        <v/>
      </c>
      <c r="I38" t="str">
        <f>IF(H38="","",IF(H38&lt;=1,"Use first",""))</f>
        <v/>
      </c>
      <c r="J38" s="8" t="str">
        <f>IF(A38="","",ROUND(N(D38)*N(E38),2))</f>
        <v/>
      </c>
      <c r="K38" s="8" t="str">
        <f>IF(A38="","",ROUND(N(C38)*N(E38),2))</f>
        <v/>
      </c>
    </row>
    <row r="39">
      <c r="A39" s="3" t="n"/>
      <c r="B39" s="4" t="n"/>
      <c r="C39" s="3" t="n"/>
      <c r="D39" s="3" t="n"/>
      <c r="E39" s="5" t="n"/>
      <c r="F39" s="3" t="n"/>
      <c r="G39" s="6" t="str">
        <f>IF(OR(A39="",B39=""),"",B39+N(F39))</f>
        <v/>
      </c>
      <c r="H39" s="7" t="str">
        <f>IF(G39="","",G39-$M$2)</f>
        <v/>
      </c>
      <c r="I39" t="str">
        <f>IF(H39="","",IF(H39&lt;=1,"Use first",""))</f>
        <v/>
      </c>
      <c r="J39" s="8" t="str">
        <f>IF(A39="","",ROUND(N(D39)*N(E39),2))</f>
        <v/>
      </c>
      <c r="K39" s="8" t="str">
        <f>IF(A39="","",ROUND(N(C39)*N(E39),2))</f>
        <v/>
      </c>
    </row>
    <row r="40">
      <c r="A40" s="3" t="n"/>
      <c r="B40" s="4" t="n"/>
      <c r="C40" s="3" t="n"/>
      <c r="D40" s="3" t="n"/>
      <c r="E40" s="5" t="n"/>
      <c r="F40" s="3" t="n"/>
      <c r="G40" s="6" t="str">
        <f>IF(OR(A40="",B40=""),"",B40+N(F40))</f>
        <v/>
      </c>
      <c r="H40" s="7" t="str">
        <f>IF(G40="","",G40-$M$2)</f>
        <v/>
      </c>
      <c r="I40" t="str">
        <f>IF(H40="","",IF(H40&lt;=1,"Use first",""))</f>
        <v/>
      </c>
      <c r="J40" s="8" t="str">
        <f>IF(A40="","",ROUND(N(D40)*N(E40),2))</f>
        <v/>
      </c>
      <c r="K40" s="8" t="str">
        <f>IF(A40="","",ROUND(N(C40)*N(E40),2))</f>
        <v/>
      </c>
    </row>
    <row r="41">
      <c r="A41" s="3" t="n"/>
      <c r="B41" s="4" t="n"/>
      <c r="C41" s="3" t="n"/>
      <c r="D41" s="3" t="n"/>
      <c r="E41" s="5" t="n"/>
      <c r="F41" s="3" t="n"/>
      <c r="G41" s="6" t="str">
        <f>IF(OR(A41="",B41=""),"",B41+N(F41))</f>
        <v/>
      </c>
      <c r="H41" s="7" t="str">
        <f>IF(G41="","",G41-$M$2)</f>
        <v/>
      </c>
      <c r="I41" t="str">
        <f>IF(H41="","",IF(H41&lt;=1,"Use first",""))</f>
        <v/>
      </c>
      <c r="J41" s="8" t="str">
        <f>IF(A41="","",ROUND(N(D41)*N(E41),2))</f>
        <v/>
      </c>
      <c r="K41" s="8" t="str">
        <f>IF(A41="","",ROUND(N(C41)*N(E41),2))</f>
        <v/>
      </c>
    </row>
    <row r="42">
      <c r="A42" s="3" t="n"/>
      <c r="B42" s="4" t="n"/>
      <c r="C42" s="3" t="n"/>
      <c r="D42" s="3" t="n"/>
      <c r="E42" s="5" t="n"/>
      <c r="F42" s="3" t="n"/>
      <c r="G42" s="6" t="str">
        <f>IF(OR(A42="",B42=""),"",B42+N(F42))</f>
        <v/>
      </c>
      <c r="H42" s="7" t="str">
        <f>IF(G42="","",G42-$M$2)</f>
        <v/>
      </c>
      <c r="I42" t="str">
        <f>IF(H42="","",IF(H42&lt;=1,"Use first",""))</f>
        <v/>
      </c>
      <c r="J42" s="8" t="str">
        <f>IF(A42="","",ROUND(N(D42)*N(E42),2))</f>
        <v/>
      </c>
      <c r="K42" s="8" t="str">
        <f>IF(A42="","",ROUND(N(C42)*N(E42),2))</f>
        <v/>
      </c>
    </row>
    <row r="43">
      <c r="A43" s="3" t="n"/>
      <c r="B43" s="4" t="n"/>
      <c r="C43" s="3" t="n"/>
      <c r="D43" s="3" t="n"/>
      <c r="E43" s="5" t="n"/>
      <c r="F43" s="3" t="n"/>
      <c r="G43" s="6" t="str">
        <f>IF(OR(A43="",B43=""),"",B43+N(F43))</f>
        <v/>
      </c>
      <c r="H43" s="7" t="str">
        <f>IF(G43="","",G43-$M$2)</f>
        <v/>
      </c>
      <c r="I43" t="str">
        <f>IF(H43="","",IF(H43&lt;=1,"Use first",""))</f>
        <v/>
      </c>
      <c r="J43" s="8" t="str">
        <f>IF(A43="","",ROUND(N(D43)*N(E43),2))</f>
        <v/>
      </c>
      <c r="K43" s="8" t="str">
        <f>IF(A43="","",ROUND(N(C43)*N(E43),2))</f>
        <v/>
      </c>
    </row>
    <row r="44">
      <c r="A44" s="3" t="n"/>
      <c r="B44" s="4" t="n"/>
      <c r="C44" s="3" t="n"/>
      <c r="D44" s="3" t="n"/>
      <c r="E44" s="5" t="n"/>
      <c r="F44" s="3" t="n"/>
      <c r="G44" s="6" t="str">
        <f>IF(OR(A44="",B44=""),"",B44+N(F44))</f>
        <v/>
      </c>
      <c r="H44" s="7" t="str">
        <f>IF(G44="","",G44-$M$2)</f>
        <v/>
      </c>
      <c r="I44" t="str">
        <f>IF(H44="","",IF(H44&lt;=1,"Use first",""))</f>
        <v/>
      </c>
      <c r="J44" s="8" t="str">
        <f>IF(A44="","",ROUND(N(D44)*N(E44),2))</f>
        <v/>
      </c>
      <c r="K44" s="8" t="str">
        <f>IF(A44="","",ROUND(N(C44)*N(E44),2))</f>
        <v/>
      </c>
    </row>
    <row r="45">
      <c r="A45" s="3" t="n"/>
      <c r="B45" s="4" t="n"/>
      <c r="C45" s="3" t="n"/>
      <c r="D45" s="3" t="n"/>
      <c r="E45" s="5" t="n"/>
      <c r="F45" s="3" t="n"/>
      <c r="G45" s="6" t="str">
        <f>IF(OR(A45="",B45=""),"",B45+N(F45))</f>
        <v/>
      </c>
      <c r="H45" s="7" t="str">
        <f>IF(G45="","",G45-$M$2)</f>
        <v/>
      </c>
      <c r="I45" t="str">
        <f>IF(H45="","",IF(H45&lt;=1,"Use first",""))</f>
        <v/>
      </c>
      <c r="J45" s="8" t="str">
        <f>IF(A45="","",ROUND(N(D45)*N(E45),2))</f>
        <v/>
      </c>
      <c r="K45" s="8" t="str">
        <f>IF(A45="","",ROUND(N(C45)*N(E45),2))</f>
        <v/>
      </c>
    </row>
    <row r="46">
      <c r="A46" s="3" t="n"/>
      <c r="B46" s="4" t="n"/>
      <c r="C46" s="3" t="n"/>
      <c r="D46" s="3" t="n"/>
      <c r="E46" s="5" t="n"/>
      <c r="F46" s="3" t="n"/>
      <c r="G46" s="6" t="str">
        <f>IF(OR(A46="",B46=""),"",B46+N(F46))</f>
        <v/>
      </c>
      <c r="H46" s="7" t="str">
        <f>IF(G46="","",G46-$M$2)</f>
        <v/>
      </c>
      <c r="I46" t="str">
        <f>IF(H46="","",IF(H46&lt;=1,"Use first",""))</f>
        <v/>
      </c>
      <c r="J46" s="8" t="str">
        <f>IF(A46="","",ROUND(N(D46)*N(E46),2))</f>
        <v/>
      </c>
      <c r="K46" s="8" t="str">
        <f>IF(A46="","",ROUND(N(C46)*N(E46),2))</f>
        <v/>
      </c>
    </row>
    <row r="47">
      <c r="A47" s="3" t="n"/>
      <c r="B47" s="4" t="n"/>
      <c r="C47" s="3" t="n"/>
      <c r="D47" s="3" t="n"/>
      <c r="E47" s="5" t="n"/>
      <c r="F47" s="3" t="n"/>
      <c r="G47" s="6" t="str">
        <f>IF(OR(A47="",B47=""),"",B47+N(F47))</f>
        <v/>
      </c>
      <c r="H47" s="7" t="str">
        <f>IF(G47="","",G47-$M$2)</f>
        <v/>
      </c>
      <c r="I47" t="str">
        <f>IF(H47="","",IF(H47&lt;=1,"Use first",""))</f>
        <v/>
      </c>
      <c r="J47" s="8" t="str">
        <f>IF(A47="","",ROUND(N(D47)*N(E47),2))</f>
        <v/>
      </c>
      <c r="K47" s="8" t="str">
        <f>IF(A47="","",ROUND(N(C47)*N(E47),2))</f>
        <v/>
      </c>
    </row>
    <row r="48">
      <c r="A48" s="3" t="n"/>
      <c r="B48" s="4" t="n"/>
      <c r="C48" s="3" t="n"/>
      <c r="D48" s="3" t="n"/>
      <c r="E48" s="5" t="n"/>
      <c r="F48" s="3" t="n"/>
      <c r="G48" s="6" t="str">
        <f>IF(OR(A48="",B48=""),"",B48+N(F48))</f>
        <v/>
      </c>
      <c r="H48" s="7" t="str">
        <f>IF(G48="","",G48-$M$2)</f>
        <v/>
      </c>
      <c r="I48" t="str">
        <f>IF(H48="","",IF(H48&lt;=1,"Use first",""))</f>
        <v/>
      </c>
      <c r="J48" s="8" t="str">
        <f>IF(A48="","",ROUND(N(D48)*N(E48),2))</f>
        <v/>
      </c>
      <c r="K48" s="8" t="str">
        <f>IF(A48="","",ROUND(N(C48)*N(E48),2))</f>
        <v/>
      </c>
    </row>
    <row r="49">
      <c r="A49" s="3" t="n"/>
      <c r="B49" s="4" t="n"/>
      <c r="C49" s="3" t="n"/>
      <c r="D49" s="3" t="n"/>
      <c r="E49" s="5" t="n"/>
      <c r="F49" s="3" t="n"/>
      <c r="G49" s="6" t="str">
        <f>IF(OR(A49="",B49=""),"",B49+N(F49))</f>
        <v/>
      </c>
      <c r="H49" s="7" t="str">
        <f>IF(G49="","",G49-$M$2)</f>
        <v/>
      </c>
      <c r="I49" t="str">
        <f>IF(H49="","",IF(H49&lt;=1,"Use first",""))</f>
        <v/>
      </c>
      <c r="J49" s="8" t="str">
        <f>IF(A49="","",ROUND(N(D49)*N(E49),2))</f>
        <v/>
      </c>
      <c r="K49" s="8" t="str">
        <f>IF(A49="","",ROUND(N(C49)*N(E49),2))</f>
        <v/>
      </c>
    </row>
    <row r="50">
      <c r="A50" s="3" t="n"/>
      <c r="B50" s="4" t="n"/>
      <c r="C50" s="3" t="n"/>
      <c r="D50" s="3" t="n"/>
      <c r="E50" s="5" t="n"/>
      <c r="F50" s="3" t="n"/>
      <c r="G50" s="6" t="str">
        <f>IF(OR(A50="",B50=""),"",B50+N(F50))</f>
        <v/>
      </c>
      <c r="H50" s="7" t="str">
        <f>IF(G50="","",G50-$M$2)</f>
        <v/>
      </c>
      <c r="I50" t="str">
        <f>IF(H50="","",IF(H50&lt;=1,"Use first",""))</f>
        <v/>
      </c>
      <c r="J50" s="8" t="str">
        <f>IF(A50="","",ROUND(N(D50)*N(E50),2))</f>
        <v/>
      </c>
      <c r="K50" s="8" t="str">
        <f>IF(A50="","",ROUND(N(C50)*N(E50),2))</f>
        <v/>
      </c>
    </row>
    <row r="51">
      <c r="A51" s="3" t="n"/>
      <c r="B51" s="4" t="n"/>
      <c r="C51" s="3" t="n"/>
      <c r="D51" s="3" t="n"/>
      <c r="E51" s="5" t="n"/>
      <c r="F51" s="3" t="n"/>
      <c r="G51" s="6" t="str">
        <f>IF(OR(A51="",B51=""),"",B51+N(F51))</f>
        <v/>
      </c>
      <c r="H51" s="7" t="str">
        <f>IF(G51="","",G51-$M$2)</f>
        <v/>
      </c>
      <c r="I51" t="str">
        <f>IF(H51="","",IF(H51&lt;=1,"Use first",""))</f>
        <v/>
      </c>
      <c r="J51" s="8" t="str">
        <f>IF(A51="","",ROUND(N(D51)*N(E51),2))</f>
        <v/>
      </c>
      <c r="K51" s="8" t="str">
        <f>IF(A51="","",ROUND(N(C51)*N(E51),2))</f>
        <v/>
      </c>
    </row>
    <row r="52">
      <c r="A52" s="3" t="n"/>
      <c r="B52" s="4" t="n"/>
      <c r="C52" s="3" t="n"/>
      <c r="D52" s="3" t="n"/>
      <c r="E52" s="5" t="n"/>
      <c r="F52" s="3" t="n"/>
      <c r="G52" s="6" t="str">
        <f>IF(OR(A52="",B52=""),"",B52+N(F52))</f>
        <v/>
      </c>
      <c r="H52" s="7" t="str">
        <f>IF(G52="","",G52-$M$2)</f>
        <v/>
      </c>
      <c r="I52" t="str">
        <f>IF(H52="","",IF(H52&lt;=1,"Use first",""))</f>
        <v/>
      </c>
      <c r="J52" s="8" t="str">
        <f>IF(A52="","",ROUND(N(D52)*N(E52),2))</f>
        <v/>
      </c>
      <c r="K52" s="8" t="str">
        <f>IF(A52="","",ROUND(N(C52)*N(E52),2))</f>
        <v/>
      </c>
    </row>
    <row r="53">
      <c r="A53" s="3" t="n"/>
      <c r="B53" s="4" t="n"/>
      <c r="C53" s="3" t="n"/>
      <c r="D53" s="3" t="n"/>
      <c r="E53" s="5" t="n"/>
      <c r="F53" s="3" t="n"/>
      <c r="G53" s="6" t="str">
        <f>IF(OR(A53="",B53=""),"",B53+N(F53))</f>
        <v/>
      </c>
      <c r="H53" s="7" t="str">
        <f>IF(G53="","",G53-$M$2)</f>
        <v/>
      </c>
      <c r="I53" t="str">
        <f>IF(H53="","",IF(H53&lt;=1,"Use first",""))</f>
        <v/>
      </c>
      <c r="J53" s="8" t="str">
        <f>IF(A53="","",ROUND(N(D53)*N(E53),2))</f>
        <v/>
      </c>
      <c r="K53" s="8" t="str">
        <f>IF(A53="","",ROUND(N(C53)*N(E53),2))</f>
        <v/>
      </c>
    </row>
    <row r="54">
      <c r="A54" s="3" t="n"/>
      <c r="B54" s="4" t="n"/>
      <c r="C54" s="3" t="n"/>
      <c r="D54" s="3" t="n"/>
      <c r="E54" s="5" t="n"/>
      <c r="F54" s="3" t="n"/>
      <c r="G54" s="6" t="str">
        <f>IF(OR(A54="",B54=""),"",B54+N(F54))</f>
        <v/>
      </c>
      <c r="H54" s="7" t="str">
        <f>IF(G54="","",G54-$M$2)</f>
        <v/>
      </c>
      <c r="I54" t="str">
        <f>IF(H54="","",IF(H54&lt;=1,"Use first",""))</f>
        <v/>
      </c>
      <c r="J54" s="8" t="str">
        <f>IF(A54="","",ROUND(N(D54)*N(E54),2))</f>
        <v/>
      </c>
      <c r="K54" s="8" t="str">
        <f>IF(A54="","",ROUND(N(C54)*N(E54),2))</f>
        <v/>
      </c>
    </row>
    <row r="55">
      <c r="A55" s="3" t="n"/>
      <c r="B55" s="4" t="n"/>
      <c r="C55" s="3" t="n"/>
      <c r="D55" s="3" t="n"/>
      <c r="E55" s="5" t="n"/>
      <c r="F55" s="3" t="n"/>
      <c r="G55" s="6" t="str">
        <f>IF(OR(A55="",B55=""),"",B55+N(F55))</f>
        <v/>
      </c>
      <c r="H55" s="7" t="str">
        <f>IF(G55="","",G55-$M$2)</f>
        <v/>
      </c>
      <c r="I55" t="str">
        <f>IF(H55="","",IF(H55&lt;=1,"Use first",""))</f>
        <v/>
      </c>
      <c r="J55" s="8" t="str">
        <f>IF(A55="","",ROUND(N(D55)*N(E55),2))</f>
        <v/>
      </c>
      <c r="K55" s="8" t="str">
        <f>IF(A55="","",ROUND(N(C55)*N(E55),2))</f>
        <v/>
      </c>
    </row>
    <row r="56">
      <c r="A56" s="3" t="n"/>
      <c r="B56" s="4" t="n"/>
      <c r="C56" s="3" t="n"/>
      <c r="D56" s="3" t="n"/>
      <c r="E56" s="5" t="n"/>
      <c r="F56" s="3" t="n"/>
      <c r="G56" s="6" t="str">
        <f>IF(OR(A56="",B56=""),"",B56+N(F56))</f>
        <v/>
      </c>
      <c r="H56" s="7" t="str">
        <f>IF(G56="","",G56-$M$2)</f>
        <v/>
      </c>
      <c r="I56" t="str">
        <f>IF(H56="","",IF(H56&lt;=1,"Use first",""))</f>
        <v/>
      </c>
      <c r="J56" s="8" t="str">
        <f>IF(A56="","",ROUND(N(D56)*N(E56),2))</f>
        <v/>
      </c>
      <c r="K56" s="8" t="str">
        <f>IF(A56="","",ROUND(N(C56)*N(E56),2))</f>
        <v/>
      </c>
    </row>
    <row r="57">
      <c r="A57" s="3" t="n"/>
      <c r="B57" s="4" t="n"/>
      <c r="C57" s="3" t="n"/>
      <c r="D57" s="3" t="n"/>
      <c r="E57" s="5" t="n"/>
      <c r="F57" s="3" t="n"/>
      <c r="G57" s="6" t="str">
        <f>IF(OR(A57="",B57=""),"",B57+N(F57))</f>
        <v/>
      </c>
      <c r="H57" s="7" t="str">
        <f>IF(G57="","",G57-$M$2)</f>
        <v/>
      </c>
      <c r="I57" t="str">
        <f>IF(H57="","",IF(H57&lt;=1,"Use first",""))</f>
        <v/>
      </c>
      <c r="J57" s="8" t="str">
        <f>IF(A57="","",ROUND(N(D57)*N(E57),2))</f>
        <v/>
      </c>
      <c r="K57" s="8" t="str">
        <f>IF(A57="","",ROUND(N(C57)*N(E57),2))</f>
        <v/>
      </c>
    </row>
    <row r="58">
      <c r="A58" s="3" t="n"/>
      <c r="B58" s="4" t="n"/>
      <c r="C58" s="3" t="n"/>
      <c r="D58" s="3" t="n"/>
      <c r="E58" s="5" t="n"/>
      <c r="F58" s="3" t="n"/>
      <c r="G58" s="6" t="str">
        <f>IF(OR(A58="",B58=""),"",B58+N(F58))</f>
        <v/>
      </c>
      <c r="H58" s="7" t="str">
        <f>IF(G58="","",G58-$M$2)</f>
        <v/>
      </c>
      <c r="I58" t="str">
        <f>IF(H58="","",IF(H58&lt;=1,"Use first",""))</f>
        <v/>
      </c>
      <c r="J58" s="8" t="str">
        <f>IF(A58="","",ROUND(N(D58)*N(E58),2))</f>
        <v/>
      </c>
      <c r="K58" s="8" t="str">
        <f>IF(A58="","",ROUND(N(C58)*N(E58),2))</f>
        <v/>
      </c>
    </row>
    <row r="59">
      <c r="A59" s="3" t="n"/>
      <c r="B59" s="4" t="n"/>
      <c r="C59" s="3" t="n"/>
      <c r="D59" s="3" t="n"/>
      <c r="E59" s="5" t="n"/>
      <c r="F59" s="3" t="n"/>
      <c r="G59" s="6" t="str">
        <f>IF(OR(A59="",B59=""),"",B59+N(F59))</f>
        <v/>
      </c>
      <c r="H59" s="7" t="str">
        <f>IF(G59="","",G59-$M$2)</f>
        <v/>
      </c>
      <c r="I59" t="str">
        <f>IF(H59="","",IF(H59&lt;=1,"Use first",""))</f>
        <v/>
      </c>
      <c r="J59" s="8" t="str">
        <f>IF(A59="","",ROUND(N(D59)*N(E59),2))</f>
        <v/>
      </c>
      <c r="K59" s="8" t="str">
        <f>IF(A59="","",ROUND(N(C59)*N(E59),2))</f>
        <v/>
      </c>
    </row>
    <row r="60">
      <c r="A60" s="3" t="n"/>
      <c r="B60" s="4" t="n"/>
      <c r="C60" s="3" t="n"/>
      <c r="D60" s="3" t="n"/>
      <c r="E60" s="5" t="n"/>
      <c r="F60" s="3" t="n"/>
      <c r="G60" s="6" t="str">
        <f>IF(OR(A60="",B60=""),"",B60+N(F60))</f>
        <v/>
      </c>
      <c r="H60" s="7" t="str">
        <f>IF(G60="","",G60-$M$2)</f>
        <v/>
      </c>
      <c r="I60" t="str">
        <f>IF(H60="","",IF(H60&lt;=1,"Use first",""))</f>
        <v/>
      </c>
      <c r="J60" s="8" t="str">
        <f>IF(A60="","",ROUND(N(D60)*N(E60),2))</f>
        <v/>
      </c>
      <c r="K60" s="8" t="str">
        <f>IF(A60="","",ROUND(N(C60)*N(E60),2))</f>
        <v/>
      </c>
    </row>
    <row r="61">
      <c r="A61" s="3" t="n"/>
      <c r="B61" s="4" t="n"/>
      <c r="C61" s="3" t="n"/>
      <c r="D61" s="3" t="n"/>
      <c r="E61" s="5" t="n"/>
      <c r="F61" s="3" t="n"/>
      <c r="G61" s="6" t="str">
        <f>IF(OR(A61="",B61=""),"",B61+N(F61))</f>
        <v/>
      </c>
      <c r="H61" s="7" t="str">
        <f>IF(G61="","",G61-$M$2)</f>
        <v/>
      </c>
      <c r="I61" t="str">
        <f>IF(H61="","",IF(H61&lt;=1,"Use first",""))</f>
        <v/>
      </c>
      <c r="J61" s="8" t="str">
        <f>IF(A61="","",ROUND(N(D61)*N(E61),2))</f>
        <v/>
      </c>
      <c r="K61" s="8" t="str">
        <f>IF(A61="","",ROUND(N(C61)*N(E61),2))</f>
        <v/>
      </c>
    </row>
    <row r="62">
      <c r="A62" s="3" t="n"/>
      <c r="B62" s="4" t="n"/>
      <c r="C62" s="3" t="n"/>
      <c r="D62" s="3" t="n"/>
      <c r="E62" s="5" t="n"/>
      <c r="F62" s="3" t="n"/>
      <c r="G62" s="6" t="str">
        <f>IF(OR(A62="",B62=""),"",B62+N(F62))</f>
        <v/>
      </c>
      <c r="H62" s="7" t="str">
        <f>IF(G62="","",G62-$M$2)</f>
        <v/>
      </c>
      <c r="I62" t="str">
        <f>IF(H62="","",IF(H62&lt;=1,"Use first",""))</f>
        <v/>
      </c>
      <c r="J62" s="8" t="str">
        <f>IF(A62="","",ROUND(N(D62)*N(E62),2))</f>
        <v/>
      </c>
      <c r="K62" s="8" t="str">
        <f>IF(A62="","",ROUND(N(C62)*N(E62),2))</f>
        <v/>
      </c>
    </row>
    <row r="63">
      <c r="A63" s="3" t="n"/>
      <c r="B63" s="4" t="n"/>
      <c r="C63" s="3" t="n"/>
      <c r="D63" s="3" t="n"/>
      <c r="E63" s="5" t="n"/>
      <c r="F63" s="3" t="n"/>
      <c r="G63" s="6" t="str">
        <f>IF(OR(A63="",B63=""),"",B63+N(F63))</f>
        <v/>
      </c>
      <c r="H63" s="7" t="str">
        <f>IF(G63="","",G63-$M$2)</f>
        <v/>
      </c>
      <c r="I63" t="str">
        <f>IF(H63="","",IF(H63&lt;=1,"Use first",""))</f>
        <v/>
      </c>
      <c r="J63" s="8" t="str">
        <f>IF(A63="","",ROUND(N(D63)*N(E63),2))</f>
        <v/>
      </c>
      <c r="K63" s="8" t="str">
        <f>IF(A63="","",ROUND(N(C63)*N(E63),2))</f>
        <v/>
      </c>
    </row>
    <row r="64">
      <c r="A64" s="3" t="n"/>
      <c r="B64" s="4" t="n"/>
      <c r="C64" s="3" t="n"/>
      <c r="D64" s="3" t="n"/>
      <c r="E64" s="5" t="n"/>
      <c r="F64" s="3" t="n"/>
      <c r="G64" s="6" t="str">
        <f>IF(OR(A64="",B64=""),"",B64+N(F64))</f>
        <v/>
      </c>
      <c r="H64" s="7" t="str">
        <f>IF(G64="","",G64-$M$2)</f>
        <v/>
      </c>
      <c r="I64" t="str">
        <f>IF(H64="","",IF(H64&lt;=1,"Use first",""))</f>
        <v/>
      </c>
      <c r="J64" s="8" t="str">
        <f>IF(A64="","",ROUND(N(D64)*N(E64),2))</f>
        <v/>
      </c>
      <c r="K64" s="8" t="str">
        <f>IF(A64="","",ROUND(N(C64)*N(E64),2))</f>
        <v/>
      </c>
    </row>
    <row r="65">
      <c r="A65" s="3" t="n"/>
      <c r="B65" s="4" t="n"/>
      <c r="C65" s="3" t="n"/>
      <c r="D65" s="3" t="n"/>
      <c r="E65" s="5" t="n"/>
      <c r="F65" s="3" t="n"/>
      <c r="G65" s="6" t="str">
        <f>IF(OR(A65="",B65=""),"",B65+N(F65))</f>
        <v/>
      </c>
      <c r="H65" s="7" t="str">
        <f>IF(G65="","",G65-$M$2)</f>
        <v/>
      </c>
      <c r="I65" t="str">
        <f>IF(H65="","",IF(H65&lt;=1,"Use first",""))</f>
        <v/>
      </c>
      <c r="J65" s="8" t="str">
        <f>IF(A65="","",ROUND(N(D65)*N(E65),2))</f>
        <v/>
      </c>
      <c r="K65" s="8" t="str">
        <f>IF(A65="","",ROUND(N(C65)*N(E65),2))</f>
        <v/>
      </c>
    </row>
    <row r="66">
      <c r="A66" s="3" t="n"/>
      <c r="B66" s="4" t="n"/>
      <c r="C66" s="3" t="n"/>
      <c r="D66" s="3" t="n"/>
      <c r="E66" s="5" t="n"/>
      <c r="F66" s="3" t="n"/>
      <c r="G66" s="6" t="str">
        <f>IF(OR(A66="",B66=""),"",B66+N(F66))</f>
        <v/>
      </c>
      <c r="H66" s="7" t="str">
        <f>IF(G66="","",G66-$M$2)</f>
        <v/>
      </c>
      <c r="I66" t="str">
        <f>IF(H66="","",IF(H66&lt;=1,"Use first",""))</f>
        <v/>
      </c>
      <c r="J66" s="8" t="str">
        <f>IF(A66="","",ROUND(N(D66)*N(E66),2))</f>
        <v/>
      </c>
      <c r="K66" s="8" t="str">
        <f>IF(A66="","",ROUND(N(C66)*N(E66),2))</f>
        <v/>
      </c>
    </row>
    <row r="67">
      <c r="A67" s="3" t="n"/>
      <c r="B67" s="4" t="n"/>
      <c r="C67" s="3" t="n"/>
      <c r="D67" s="3" t="n"/>
      <c r="E67" s="5" t="n"/>
      <c r="F67" s="3" t="n"/>
      <c r="G67" s="6" t="str">
        <f>IF(OR(A67="",B67=""),"",B67+N(F67))</f>
        <v/>
      </c>
      <c r="H67" s="7" t="str">
        <f>IF(G67="","",G67-$M$2)</f>
        <v/>
      </c>
      <c r="I67" t="str">
        <f>IF(H67="","",IF(H67&lt;=1,"Use first",""))</f>
        <v/>
      </c>
      <c r="J67" s="8" t="str">
        <f>IF(A67="","",ROUND(N(D67)*N(E67),2))</f>
        <v/>
      </c>
      <c r="K67" s="8" t="str">
        <f>IF(A67="","",ROUND(N(C67)*N(E67),2))</f>
        <v/>
      </c>
    </row>
    <row r="68">
      <c r="A68" s="3" t="n"/>
      <c r="B68" s="4" t="n"/>
      <c r="C68" s="3" t="n"/>
      <c r="D68" s="3" t="n"/>
      <c r="E68" s="5" t="n"/>
      <c r="F68" s="3" t="n"/>
      <c r="G68" s="6" t="str">
        <f>IF(OR(A68="",B68=""),"",B68+N(F68))</f>
        <v/>
      </c>
      <c r="H68" s="7" t="str">
        <f>IF(G68="","",G68-$M$2)</f>
        <v/>
      </c>
      <c r="I68" t="str">
        <f>IF(H68="","",IF(H68&lt;=1,"Use first",""))</f>
        <v/>
      </c>
      <c r="J68" s="8" t="str">
        <f>IF(A68="","",ROUND(N(D68)*N(E68),2))</f>
        <v/>
      </c>
      <c r="K68" s="8" t="str">
        <f>IF(A68="","",ROUND(N(C68)*N(E68),2))</f>
        <v/>
      </c>
    </row>
    <row r="69">
      <c r="A69" s="3" t="n"/>
      <c r="B69" s="4" t="n"/>
      <c r="C69" s="3" t="n"/>
      <c r="D69" s="3" t="n"/>
      <c r="E69" s="5" t="n"/>
      <c r="F69" s="3" t="n"/>
      <c r="G69" s="6" t="str">
        <f>IF(OR(A69="",B69=""),"",B69+N(F69))</f>
        <v/>
      </c>
      <c r="H69" s="7" t="str">
        <f>IF(G69="","",G69-$M$2)</f>
        <v/>
      </c>
      <c r="I69" t="str">
        <f>IF(H69="","",IF(H69&lt;=1,"Use first",""))</f>
        <v/>
      </c>
      <c r="J69" s="8" t="str">
        <f>IF(A69="","",ROUND(N(D69)*N(E69),2))</f>
        <v/>
      </c>
      <c r="K69" s="8" t="str">
        <f>IF(A69="","",ROUND(N(C69)*N(E69),2))</f>
        <v/>
      </c>
    </row>
    <row r="70">
      <c r="A70" s="3" t="n"/>
      <c r="B70" s="4" t="n"/>
      <c r="C70" s="3" t="n"/>
      <c r="D70" s="3" t="n"/>
      <c r="E70" s="5" t="n"/>
      <c r="F70" s="3" t="n"/>
      <c r="G70" s="6" t="str">
        <f>IF(OR(A70="",B70=""),"",B70+N(F70))</f>
        <v/>
      </c>
      <c r="H70" s="7" t="str">
        <f>IF(G70="","",G70-$M$2)</f>
        <v/>
      </c>
      <c r="I70" t="str">
        <f>IF(H70="","",IF(H70&lt;=1,"Use first",""))</f>
        <v/>
      </c>
      <c r="J70" s="8" t="str">
        <f>IF(A70="","",ROUND(N(D70)*N(E70),2))</f>
        <v/>
      </c>
      <c r="K70" s="8" t="str">
        <f>IF(A70="","",ROUND(N(C70)*N(E70),2))</f>
        <v/>
      </c>
    </row>
    <row r="71">
      <c r="A71" s="3" t="n"/>
      <c r="B71" s="4" t="n"/>
      <c r="C71" s="3" t="n"/>
      <c r="D71" s="3" t="n"/>
      <c r="E71" s="5" t="n"/>
      <c r="F71" s="3" t="n"/>
      <c r="G71" s="6" t="str">
        <f>IF(OR(A71="",B71=""),"",B71+N(F71))</f>
        <v/>
      </c>
      <c r="H71" s="7" t="str">
        <f>IF(G71="","",G71-$M$2)</f>
        <v/>
      </c>
      <c r="I71" t="str">
        <f>IF(H71="","",IF(H71&lt;=1,"Use first",""))</f>
        <v/>
      </c>
      <c r="J71" s="8" t="str">
        <f>IF(A71="","",ROUND(N(D71)*N(E71),2))</f>
        <v/>
      </c>
      <c r="K71" s="8" t="str">
        <f>IF(A71="","",ROUND(N(C71)*N(E71),2))</f>
        <v/>
      </c>
    </row>
    <row r="72">
      <c r="A72" s="3" t="n"/>
      <c r="B72" s="4" t="n"/>
      <c r="C72" s="3" t="n"/>
      <c r="D72" s="3" t="n"/>
      <c r="E72" s="5" t="n"/>
      <c r="F72" s="3" t="n"/>
      <c r="G72" s="6" t="str">
        <f>IF(OR(A72="",B72=""),"",B72+N(F72))</f>
        <v/>
      </c>
      <c r="H72" s="7" t="str">
        <f>IF(G72="","",G72-$M$2)</f>
        <v/>
      </c>
      <c r="I72" t="str">
        <f>IF(H72="","",IF(H72&lt;=1,"Use first",""))</f>
        <v/>
      </c>
      <c r="J72" s="8" t="str">
        <f>IF(A72="","",ROUND(N(D72)*N(E72),2))</f>
        <v/>
      </c>
      <c r="K72" s="8" t="str">
        <f>IF(A72="","",ROUND(N(C72)*N(E72),2))</f>
        <v/>
      </c>
    </row>
    <row r="73">
      <c r="A73" s="3" t="n"/>
      <c r="B73" s="4" t="n"/>
      <c r="C73" s="3" t="n"/>
      <c r="D73" s="3" t="n"/>
      <c r="E73" s="5" t="n"/>
      <c r="F73" s="3" t="n"/>
      <c r="G73" s="6" t="str">
        <f>IF(OR(A73="",B73=""),"",B73+N(F73))</f>
        <v/>
      </c>
      <c r="H73" s="7" t="str">
        <f>IF(G73="","",G73-$M$2)</f>
        <v/>
      </c>
      <c r="I73" t="str">
        <f>IF(H73="","",IF(H73&lt;=1,"Use first",""))</f>
        <v/>
      </c>
      <c r="J73" s="8" t="str">
        <f>IF(A73="","",ROUND(N(D73)*N(E73),2))</f>
        <v/>
      </c>
      <c r="K73" s="8" t="str">
        <f>IF(A73="","",ROUND(N(C73)*N(E73),2))</f>
        <v/>
      </c>
    </row>
    <row r="74">
      <c r="A74" s="3" t="n"/>
      <c r="B74" s="4" t="n"/>
      <c r="C74" s="3" t="n"/>
      <c r="D74" s="3" t="n"/>
      <c r="E74" s="5" t="n"/>
      <c r="F74" s="3" t="n"/>
      <c r="G74" s="6" t="str">
        <f>IF(OR(A74="",B74=""),"",B74+N(F74))</f>
        <v/>
      </c>
      <c r="H74" s="7" t="str">
        <f>IF(G74="","",G74-$M$2)</f>
        <v/>
      </c>
      <c r="I74" t="str">
        <f>IF(H74="","",IF(H74&lt;=1,"Use first",""))</f>
        <v/>
      </c>
      <c r="J74" s="8" t="str">
        <f>IF(A74="","",ROUND(N(D74)*N(E74),2))</f>
        <v/>
      </c>
      <c r="K74" s="8" t="str">
        <f>IF(A74="","",ROUND(N(C74)*N(E74),2))</f>
        <v/>
      </c>
    </row>
    <row r="75">
      <c r="A75" s="3" t="n"/>
      <c r="B75" s="4" t="n"/>
      <c r="C75" s="3" t="n"/>
      <c r="D75" s="3" t="n"/>
      <c r="E75" s="5" t="n"/>
      <c r="F75" s="3" t="n"/>
      <c r="G75" s="6" t="str">
        <f>IF(OR(A75="",B75=""),"",B75+N(F75))</f>
        <v/>
      </c>
      <c r="H75" s="7" t="str">
        <f>IF(G75="","",G75-$M$2)</f>
        <v/>
      </c>
      <c r="I75" t="str">
        <f>IF(H75="","",IF(H75&lt;=1,"Use first",""))</f>
        <v/>
      </c>
      <c r="J75" s="8" t="str">
        <f>IF(A75="","",ROUND(N(D75)*N(E75),2))</f>
        <v/>
      </c>
      <c r="K75" s="8" t="str">
        <f>IF(A75="","",ROUND(N(C75)*N(E75),2))</f>
        <v/>
      </c>
    </row>
    <row r="76">
      <c r="A76" s="3" t="n"/>
      <c r="B76" s="4" t="n"/>
      <c r="C76" s="3" t="n"/>
      <c r="D76" s="3" t="n"/>
      <c r="E76" s="5" t="n"/>
      <c r="F76" s="3" t="n"/>
      <c r="G76" s="6" t="str">
        <f>IF(OR(A76="",B76=""),"",B76+N(F76))</f>
        <v/>
      </c>
      <c r="H76" s="7" t="str">
        <f>IF(G76="","",G76-$M$2)</f>
        <v/>
      </c>
      <c r="I76" t="str">
        <f>IF(H76="","",IF(H76&lt;=1,"Use first",""))</f>
        <v/>
      </c>
      <c r="J76" s="8" t="str">
        <f>IF(A76="","",ROUND(N(D76)*N(E76),2))</f>
        <v/>
      </c>
      <c r="K76" s="8" t="str">
        <f>IF(A76="","",ROUND(N(C76)*N(E76),2))</f>
        <v/>
      </c>
    </row>
    <row r="77">
      <c r="A77" s="3" t="n"/>
      <c r="B77" s="4" t="n"/>
      <c r="C77" s="3" t="n"/>
      <c r="D77" s="3" t="n"/>
      <c r="E77" s="5" t="n"/>
      <c r="F77" s="3" t="n"/>
      <c r="G77" s="6" t="str">
        <f>IF(OR(A77="",B77=""),"",B77+N(F77))</f>
        <v/>
      </c>
      <c r="H77" s="7" t="str">
        <f>IF(G77="","",G77-$M$2)</f>
        <v/>
      </c>
      <c r="I77" t="str">
        <f>IF(H77="","",IF(H77&lt;=1,"Use first",""))</f>
        <v/>
      </c>
      <c r="J77" s="8" t="str">
        <f>IF(A77="","",ROUND(N(D77)*N(E77),2))</f>
        <v/>
      </c>
      <c r="K77" s="8" t="str">
        <f>IF(A77="","",ROUND(N(C77)*N(E77),2))</f>
        <v/>
      </c>
    </row>
    <row r="78">
      <c r="A78" s="3" t="n"/>
      <c r="B78" s="4" t="n"/>
      <c r="C78" s="3" t="n"/>
      <c r="D78" s="3" t="n"/>
      <c r="E78" s="5" t="n"/>
      <c r="F78" s="3" t="n"/>
      <c r="G78" s="6" t="str">
        <f>IF(OR(A78="",B78=""),"",B78+N(F78))</f>
        <v/>
      </c>
      <c r="H78" s="7" t="str">
        <f>IF(G78="","",G78-$M$2)</f>
        <v/>
      </c>
      <c r="I78" t="str">
        <f>IF(H78="","",IF(H78&lt;=1,"Use first",""))</f>
        <v/>
      </c>
      <c r="J78" s="8" t="str">
        <f>IF(A78="","",ROUND(N(D78)*N(E78),2))</f>
        <v/>
      </c>
      <c r="K78" s="8" t="str">
        <f>IF(A78="","",ROUND(N(C78)*N(E78),2))</f>
        <v/>
      </c>
    </row>
    <row r="79">
      <c r="A79" s="3" t="n"/>
      <c r="B79" s="4" t="n"/>
      <c r="C79" s="3" t="n"/>
      <c r="D79" s="3" t="n"/>
      <c r="E79" s="5" t="n"/>
      <c r="F79" s="3" t="n"/>
      <c r="G79" s="6" t="str">
        <f>IF(OR(A79="",B79=""),"",B79+N(F79))</f>
        <v/>
      </c>
      <c r="H79" s="7" t="str">
        <f>IF(G79="","",G79-$M$2)</f>
        <v/>
      </c>
      <c r="I79" t="str">
        <f>IF(H79="","",IF(H79&lt;=1,"Use first",""))</f>
        <v/>
      </c>
      <c r="J79" s="8" t="str">
        <f>IF(A79="","",ROUND(N(D79)*N(E79),2))</f>
        <v/>
      </c>
      <c r="K79" s="8" t="str">
        <f>IF(A79="","",ROUND(N(C79)*N(E79),2))</f>
        <v/>
      </c>
    </row>
    <row r="80">
      <c r="A80" s="3" t="n"/>
      <c r="B80" s="4" t="n"/>
      <c r="C80" s="3" t="n"/>
      <c r="D80" s="3" t="n"/>
      <c r="E80" s="5" t="n"/>
      <c r="F80" s="3" t="n"/>
      <c r="G80" s="6" t="str">
        <f>IF(OR(A80="",B80=""),"",B80+N(F80))</f>
        <v/>
      </c>
      <c r="H80" s="7" t="str">
        <f>IF(G80="","",G80-$M$2)</f>
        <v/>
      </c>
      <c r="I80" t="str">
        <f>IF(H80="","",IF(H80&lt;=1,"Use first",""))</f>
        <v/>
      </c>
      <c r="J80" s="8" t="str">
        <f>IF(A80="","",ROUND(N(D80)*N(E80),2))</f>
        <v/>
      </c>
      <c r="K80" s="8" t="str">
        <f>IF(A80="","",ROUND(N(C80)*N(E80),2))</f>
        <v/>
      </c>
    </row>
    <row r="81">
      <c r="A81" s="3" t="n"/>
      <c r="B81" s="4" t="n"/>
      <c r="C81" s="3" t="n"/>
      <c r="D81" s="3" t="n"/>
      <c r="E81" s="5" t="n"/>
      <c r="F81" s="3" t="n"/>
      <c r="G81" s="6" t="str">
        <f>IF(OR(A81="",B81=""),"",B81+N(F81))</f>
        <v/>
      </c>
      <c r="H81" s="7" t="str">
        <f>IF(G81="","",G81-$M$2)</f>
        <v/>
      </c>
      <c r="I81" t="str">
        <f>IF(H81="","",IF(H81&lt;=1,"Use first",""))</f>
        <v/>
      </c>
      <c r="J81" s="8" t="str">
        <f>IF(A81="","",ROUND(N(D81)*N(E81),2))</f>
        <v/>
      </c>
      <c r="K81" s="8" t="str">
        <f>IF(A81="","",ROUND(N(C81)*N(E81),2))</f>
        <v/>
      </c>
    </row>
    <row r="82">
      <c r="A82" s="3" t="n"/>
      <c r="B82" s="4" t="n"/>
      <c r="C82" s="3" t="n"/>
      <c r="D82" s="3" t="n"/>
      <c r="E82" s="5" t="n"/>
      <c r="F82" s="3" t="n"/>
      <c r="G82" s="6" t="str">
        <f>IF(OR(A82="",B82=""),"",B82+N(F82))</f>
        <v/>
      </c>
      <c r="H82" s="7" t="str">
        <f>IF(G82="","",G82-$M$2)</f>
        <v/>
      </c>
      <c r="I82" t="str">
        <f>IF(H82="","",IF(H82&lt;=1,"Use first",""))</f>
        <v/>
      </c>
      <c r="J82" s="8" t="str">
        <f>IF(A82="","",ROUND(N(D82)*N(E82),2))</f>
        <v/>
      </c>
      <c r="K82" s="8" t="str">
        <f>IF(A82="","",ROUND(N(C82)*N(E82),2))</f>
        <v/>
      </c>
    </row>
    <row r="83">
      <c r="A83" s="3" t="n"/>
      <c r="B83" s="4" t="n"/>
      <c r="C83" s="3" t="n"/>
      <c r="D83" s="3" t="n"/>
      <c r="E83" s="5" t="n"/>
      <c r="F83" s="3" t="n"/>
      <c r="G83" s="6" t="str">
        <f>IF(OR(A83="",B83=""),"",B83+N(F83))</f>
        <v/>
      </c>
      <c r="H83" s="7" t="str">
        <f>IF(G83="","",G83-$M$2)</f>
        <v/>
      </c>
      <c r="I83" t="str">
        <f>IF(H83="","",IF(H83&lt;=1,"Use first",""))</f>
        <v/>
      </c>
      <c r="J83" s="8" t="str">
        <f>IF(A83="","",ROUND(N(D83)*N(E83),2))</f>
        <v/>
      </c>
      <c r="K83" s="8" t="str">
        <f>IF(A83="","",ROUND(N(C83)*N(E83),2))</f>
        <v/>
      </c>
    </row>
    <row r="84">
      <c r="A84" s="3" t="n"/>
      <c r="B84" s="4" t="n"/>
      <c r="C84" s="3" t="n"/>
      <c r="D84" s="3" t="n"/>
      <c r="E84" s="5" t="n"/>
      <c r="F84" s="3" t="n"/>
      <c r="G84" s="6" t="str">
        <f>IF(OR(A84="",B84=""),"",B84+N(F84))</f>
        <v/>
      </c>
      <c r="H84" s="7" t="str">
        <f>IF(G84="","",G84-$M$2)</f>
        <v/>
      </c>
      <c r="I84" t="str">
        <f>IF(H84="","",IF(H84&lt;=1,"Use first",""))</f>
        <v/>
      </c>
      <c r="J84" s="8" t="str">
        <f>IF(A84="","",ROUND(N(D84)*N(E84),2))</f>
        <v/>
      </c>
      <c r="K84" s="8" t="str">
        <f>IF(A84="","",ROUND(N(C84)*N(E84),2))</f>
        <v/>
      </c>
    </row>
    <row r="85">
      <c r="A85" s="3" t="n"/>
      <c r="B85" s="4" t="n"/>
      <c r="C85" s="3" t="n"/>
      <c r="D85" s="3" t="n"/>
      <c r="E85" s="5" t="n"/>
      <c r="F85" s="3" t="n"/>
      <c r="G85" s="6" t="str">
        <f>IF(OR(A85="",B85=""),"",B85+N(F85))</f>
        <v/>
      </c>
      <c r="H85" s="7" t="str">
        <f>IF(G85="","",G85-$M$2)</f>
        <v/>
      </c>
      <c r="I85" t="str">
        <f>IF(H85="","",IF(H85&lt;=1,"Use first",""))</f>
        <v/>
      </c>
      <c r="J85" s="8" t="str">
        <f>IF(A85="","",ROUND(N(D85)*N(E85),2))</f>
        <v/>
      </c>
      <c r="K85" s="8" t="str">
        <f>IF(A85="","",ROUND(N(C85)*N(E85),2))</f>
        <v/>
      </c>
    </row>
    <row r="86">
      <c r="A86" s="3" t="n"/>
      <c r="B86" s="4" t="n"/>
      <c r="C86" s="3" t="n"/>
      <c r="D86" s="3" t="n"/>
      <c r="E86" s="5" t="n"/>
      <c r="F86" s="3" t="n"/>
      <c r="G86" s="6" t="str">
        <f>IF(OR(A86="",B86=""),"",B86+N(F86))</f>
        <v/>
      </c>
      <c r="H86" s="7" t="str">
        <f>IF(G86="","",G86-$M$2)</f>
        <v/>
      </c>
      <c r="I86" t="str">
        <f>IF(H86="","",IF(H86&lt;=1,"Use first",""))</f>
        <v/>
      </c>
      <c r="J86" s="8" t="str">
        <f>IF(A86="","",ROUND(N(D86)*N(E86),2))</f>
        <v/>
      </c>
      <c r="K86" s="8" t="str">
        <f>IF(A86="","",ROUND(N(C86)*N(E86),2))</f>
        <v/>
      </c>
    </row>
    <row r="87">
      <c r="A87" s="3" t="n"/>
      <c r="B87" s="4" t="n"/>
      <c r="C87" s="3" t="n"/>
      <c r="D87" s="3" t="n"/>
      <c r="E87" s="5" t="n"/>
      <c r="F87" s="3" t="n"/>
      <c r="G87" s="6" t="str">
        <f>IF(OR(A87="",B87=""),"",B87+N(F87))</f>
        <v/>
      </c>
      <c r="H87" s="7" t="str">
        <f>IF(G87="","",G87-$M$2)</f>
        <v/>
      </c>
      <c r="I87" t="str">
        <f>IF(H87="","",IF(H87&lt;=1,"Use first",""))</f>
        <v/>
      </c>
      <c r="J87" s="8" t="str">
        <f>IF(A87="","",ROUND(N(D87)*N(E87),2))</f>
        <v/>
      </c>
      <c r="K87" s="8" t="str">
        <f>IF(A87="","",ROUND(N(C87)*N(E87),2))</f>
        <v/>
      </c>
    </row>
    <row r="88">
      <c r="A88" s="3" t="n"/>
      <c r="B88" s="4" t="n"/>
      <c r="C88" s="3" t="n"/>
      <c r="D88" s="3" t="n"/>
      <c r="E88" s="5" t="n"/>
      <c r="F88" s="3" t="n"/>
      <c r="G88" s="6" t="str">
        <f>IF(OR(A88="",B88=""),"",B88+N(F88))</f>
        <v/>
      </c>
      <c r="H88" s="7" t="str">
        <f>IF(G88="","",G88-$M$2)</f>
        <v/>
      </c>
      <c r="I88" t="str">
        <f>IF(H88="","",IF(H88&lt;=1,"Use first",""))</f>
        <v/>
      </c>
      <c r="J88" s="8" t="str">
        <f>IF(A88="","",ROUND(N(D88)*N(E88),2))</f>
        <v/>
      </c>
      <c r="K88" s="8" t="str">
        <f>IF(A88="","",ROUND(N(C88)*N(E88),2))</f>
        <v/>
      </c>
    </row>
    <row r="89">
      <c r="A89" s="3" t="n"/>
      <c r="B89" s="4" t="n"/>
      <c r="C89" s="3" t="n"/>
      <c r="D89" s="3" t="n"/>
      <c r="E89" s="5" t="n"/>
      <c r="F89" s="3" t="n"/>
      <c r="G89" s="6" t="str">
        <f>IF(OR(A89="",B89=""),"",B89+N(F89))</f>
        <v/>
      </c>
      <c r="H89" s="7" t="str">
        <f>IF(G89="","",G89-$M$2)</f>
        <v/>
      </c>
      <c r="I89" t="str">
        <f>IF(H89="","",IF(H89&lt;=1,"Use first",""))</f>
        <v/>
      </c>
      <c r="J89" s="8" t="str">
        <f>IF(A89="","",ROUND(N(D89)*N(E89),2))</f>
        <v/>
      </c>
      <c r="K89" s="8" t="str">
        <f>IF(A89="","",ROUND(N(C89)*N(E89),2))</f>
        <v/>
      </c>
    </row>
    <row r="90">
      <c r="A90" s="3" t="n"/>
      <c r="B90" s="4" t="n"/>
      <c r="C90" s="3" t="n"/>
      <c r="D90" s="3" t="n"/>
      <c r="E90" s="5" t="n"/>
      <c r="F90" s="3" t="n"/>
      <c r="G90" s="6" t="str">
        <f>IF(OR(A90="",B90=""),"",B90+N(F90))</f>
        <v/>
      </c>
      <c r="H90" s="7" t="str">
        <f>IF(G90="","",G90-$M$2)</f>
        <v/>
      </c>
      <c r="I90" t="str">
        <f>IF(H90="","",IF(H90&lt;=1,"Use first",""))</f>
        <v/>
      </c>
      <c r="J90" s="8" t="str">
        <f>IF(A90="","",ROUND(N(D90)*N(E90),2))</f>
        <v/>
      </c>
      <c r="K90" s="8" t="str">
        <f>IF(A90="","",ROUND(N(C90)*N(E90),2))</f>
        <v/>
      </c>
    </row>
    <row r="91">
      <c r="A91" s="3" t="n"/>
      <c r="B91" s="4" t="n"/>
      <c r="C91" s="3" t="n"/>
      <c r="D91" s="3" t="n"/>
      <c r="E91" s="5" t="n"/>
      <c r="F91" s="3" t="n"/>
      <c r="G91" s="6" t="str">
        <f>IF(OR(A91="",B91=""),"",B91+N(F91))</f>
        <v/>
      </c>
      <c r="H91" s="7" t="str">
        <f>IF(G91="","",G91-$M$2)</f>
        <v/>
      </c>
      <c r="I91" t="str">
        <f>IF(H91="","",IF(H91&lt;=1,"Use first",""))</f>
        <v/>
      </c>
      <c r="J91" s="8" t="str">
        <f>IF(A91="","",ROUND(N(D91)*N(E91),2))</f>
        <v/>
      </c>
      <c r="K91" s="8" t="str">
        <f>IF(A91="","",ROUND(N(C91)*N(E91),2))</f>
        <v/>
      </c>
    </row>
    <row r="92">
      <c r="A92" s="3" t="n"/>
      <c r="B92" s="4" t="n"/>
      <c r="C92" s="3" t="n"/>
      <c r="D92" s="3" t="n"/>
      <c r="E92" s="5" t="n"/>
      <c r="F92" s="3" t="n"/>
      <c r="G92" s="6" t="str">
        <f>IF(OR(A92="",B92=""),"",B92+N(F92))</f>
        <v/>
      </c>
      <c r="H92" s="7" t="str">
        <f>IF(G92="","",G92-$M$2)</f>
        <v/>
      </c>
      <c r="I92" t="str">
        <f>IF(H92="","",IF(H92&lt;=1,"Use first",""))</f>
        <v/>
      </c>
      <c r="J92" s="8" t="str">
        <f>IF(A92="","",ROUND(N(D92)*N(E92),2))</f>
        <v/>
      </c>
      <c r="K92" s="8" t="str">
        <f>IF(A92="","",ROUND(N(C92)*N(E92),2))</f>
        <v/>
      </c>
    </row>
    <row r="93">
      <c r="A93" s="3" t="n"/>
      <c r="B93" s="4" t="n"/>
      <c r="C93" s="3" t="n"/>
      <c r="D93" s="3" t="n"/>
      <c r="E93" s="5" t="n"/>
      <c r="F93" s="3" t="n"/>
      <c r="G93" s="6" t="str">
        <f>IF(OR(A93="",B93=""),"",B93+N(F93))</f>
        <v/>
      </c>
      <c r="H93" s="7" t="str">
        <f>IF(G93="","",G93-$M$2)</f>
        <v/>
      </c>
      <c r="I93" t="str">
        <f>IF(H93="","",IF(H93&lt;=1,"Use first",""))</f>
        <v/>
      </c>
      <c r="J93" s="8" t="str">
        <f>IF(A93="","",ROUND(N(D93)*N(E93),2))</f>
        <v/>
      </c>
      <c r="K93" s="8" t="str">
        <f>IF(A93="","",ROUND(N(C93)*N(E93),2))</f>
        <v/>
      </c>
    </row>
    <row r="94">
      <c r="A94" s="3" t="n"/>
      <c r="B94" s="4" t="n"/>
      <c r="C94" s="3" t="n"/>
      <c r="D94" s="3" t="n"/>
      <c r="E94" s="5" t="n"/>
      <c r="F94" s="3" t="n"/>
      <c r="G94" s="6" t="str">
        <f>IF(OR(A94="",B94=""),"",B94+N(F94))</f>
        <v/>
      </c>
      <c r="H94" s="7" t="str">
        <f>IF(G94="","",G94-$M$2)</f>
        <v/>
      </c>
      <c r="I94" t="str">
        <f>IF(H94="","",IF(H94&lt;=1,"Use first",""))</f>
        <v/>
      </c>
      <c r="J94" s="8" t="str">
        <f>IF(A94="","",ROUND(N(D94)*N(E94),2))</f>
        <v/>
      </c>
      <c r="K94" s="8" t="str">
        <f>IF(A94="","",ROUND(N(C94)*N(E94),2))</f>
        <v/>
      </c>
    </row>
    <row r="95">
      <c r="A95" s="3" t="n"/>
      <c r="B95" s="4" t="n"/>
      <c r="C95" s="3" t="n"/>
      <c r="D95" s="3" t="n"/>
      <c r="E95" s="5" t="n"/>
      <c r="F95" s="3" t="n"/>
      <c r="G95" s="6" t="str">
        <f>IF(OR(A95="",B95=""),"",B95+N(F95))</f>
        <v/>
      </c>
      <c r="H95" s="7" t="str">
        <f>IF(G95="","",G95-$M$2)</f>
        <v/>
      </c>
      <c r="I95" t="str">
        <f>IF(H95="","",IF(H95&lt;=1,"Use first",""))</f>
        <v/>
      </c>
      <c r="J95" s="8" t="str">
        <f>IF(A95="","",ROUND(N(D95)*N(E95),2))</f>
        <v/>
      </c>
      <c r="K95" s="8" t="str">
        <f>IF(A95="","",ROUND(N(C95)*N(E95),2))</f>
        <v/>
      </c>
    </row>
    <row r="96">
      <c r="A96" s="3" t="n"/>
      <c r="B96" s="4" t="n"/>
      <c r="C96" s="3" t="n"/>
      <c r="D96" s="3" t="n"/>
      <c r="E96" s="5" t="n"/>
      <c r="F96" s="3" t="n"/>
      <c r="G96" s="6" t="str">
        <f>IF(OR(A96="",B96=""),"",B96+N(F96))</f>
        <v/>
      </c>
      <c r="H96" s="7" t="str">
        <f>IF(G96="","",G96-$M$2)</f>
        <v/>
      </c>
      <c r="I96" t="str">
        <f>IF(H96="","",IF(H96&lt;=1,"Use first",""))</f>
        <v/>
      </c>
      <c r="J96" s="8" t="str">
        <f>IF(A96="","",ROUND(N(D96)*N(E96),2))</f>
        <v/>
      </c>
      <c r="K96" s="8" t="str">
        <f>IF(A96="","",ROUND(N(C96)*N(E96),2))</f>
        <v/>
      </c>
    </row>
    <row r="97">
      <c r="A97" s="3" t="n"/>
      <c r="B97" s="4" t="n"/>
      <c r="C97" s="3" t="n"/>
      <c r="D97" s="3" t="n"/>
      <c r="E97" s="5" t="n"/>
      <c r="F97" s="3" t="n"/>
      <c r="G97" s="6" t="str">
        <f>IF(OR(A97="",B97=""),"",B97+N(F97))</f>
        <v/>
      </c>
      <c r="H97" s="7" t="str">
        <f>IF(G97="","",G97-$M$2)</f>
        <v/>
      </c>
      <c r="I97" t="str">
        <f>IF(H97="","",IF(H97&lt;=1,"Use first",""))</f>
        <v/>
      </c>
      <c r="J97" s="8" t="str">
        <f>IF(A97="","",ROUND(N(D97)*N(E97),2))</f>
        <v/>
      </c>
      <c r="K97" s="8" t="str">
        <f>IF(A97="","",ROUND(N(C97)*N(E97),2))</f>
        <v/>
      </c>
    </row>
    <row r="98">
      <c r="A98" s="3" t="n"/>
      <c r="B98" s="4" t="n"/>
      <c r="C98" s="3" t="n"/>
      <c r="D98" s="3" t="n"/>
      <c r="E98" s="5" t="n"/>
      <c r="F98" s="3" t="n"/>
      <c r="G98" s="6" t="str">
        <f>IF(OR(A98="",B98=""),"",B98+N(F98))</f>
        <v/>
      </c>
      <c r="H98" s="7" t="str">
        <f>IF(G98="","",G98-$M$2)</f>
        <v/>
      </c>
      <c r="I98" t="str">
        <f>IF(H98="","",IF(H98&lt;=1,"Use first",""))</f>
        <v/>
      </c>
      <c r="J98" s="8" t="str">
        <f>IF(A98="","",ROUND(N(D98)*N(E98),2))</f>
        <v/>
      </c>
      <c r="K98" s="8" t="str">
        <f>IF(A98="","",ROUND(N(C98)*N(E98),2))</f>
        <v/>
      </c>
    </row>
    <row r="99">
      <c r="A99" s="3" t="n"/>
      <c r="B99" s="4" t="n"/>
      <c r="C99" s="3" t="n"/>
      <c r="D99" s="3" t="n"/>
      <c r="E99" s="5" t="n"/>
      <c r="F99" s="3" t="n"/>
      <c r="G99" s="6" t="str">
        <f>IF(OR(A99="",B99=""),"",B99+N(F99))</f>
        <v/>
      </c>
      <c r="H99" s="7" t="str">
        <f>IF(G99="","",G99-$M$2)</f>
        <v/>
      </c>
      <c r="I99" t="str">
        <f>IF(H99="","",IF(H99&lt;=1,"Use first",""))</f>
        <v/>
      </c>
      <c r="J99" s="8" t="str">
        <f>IF(A99="","",ROUND(N(D99)*N(E99),2))</f>
        <v/>
      </c>
      <c r="K99" s="8" t="str">
        <f>IF(A99="","",ROUND(N(C99)*N(E99),2))</f>
        <v/>
      </c>
    </row>
    <row r="100">
      <c r="A100" s="3" t="n"/>
      <c r="B100" s="4" t="n"/>
      <c r="C100" s="3" t="n"/>
      <c r="D100" s="3" t="n"/>
      <c r="E100" s="5" t="n"/>
      <c r="F100" s="3" t="n"/>
      <c r="G100" s="6" t="str">
        <f>IF(OR(A100="",B100=""),"",B100+N(F100))</f>
        <v/>
      </c>
      <c r="H100" s="7" t="str">
        <f>IF(G100="","",G100-$M$2)</f>
        <v/>
      </c>
      <c r="I100" t="str">
        <f>IF(H100="","",IF(H100&lt;=1,"Use first",""))</f>
        <v/>
      </c>
      <c r="J100" s="8" t="str">
        <f>IF(A100="","",ROUND(N(D100)*N(E100),2))</f>
        <v/>
      </c>
      <c r="K100" s="8" t="str">
        <f>IF(A100="","",ROUND(N(C100)*N(E100),2))</f>
        <v/>
      </c>
    </row>
    <row r="101">
      <c r="A101" s="3" t="n"/>
      <c r="B101" s="4" t="n"/>
      <c r="C101" s="3" t="n"/>
      <c r="D101" s="3" t="n"/>
      <c r="E101" s="5" t="n"/>
      <c r="F101" s="3" t="n"/>
      <c r="G101" s="6" t="str">
        <f>IF(OR(A101="",B101=""),"",B101+N(F101))</f>
        <v/>
      </c>
      <c r="H101" s="7" t="str">
        <f>IF(G101="","",G101-$M$2)</f>
        <v/>
      </c>
      <c r="I101" t="str">
        <f>IF(H101="","",IF(H101&lt;=1,"Use first",""))</f>
        <v/>
      </c>
      <c r="J101" s="8" t="str">
        <f>IF(A101="","",ROUND(N(D101)*N(E101),2))</f>
        <v/>
      </c>
      <c r="K101" s="8" t="str">
        <f>IF(A101="","",ROUND(N(C101)*N(E101),2))</f>
        <v/>
      </c>
    </row>
    <row r="102">
      <c r="A102" s="3" t="n"/>
      <c r="B102" s="4" t="n"/>
      <c r="C102" s="3" t="n"/>
      <c r="D102" s="3" t="n"/>
      <c r="E102" s="5" t="n"/>
      <c r="F102" s="3" t="n"/>
      <c r="G102" s="6" t="str">
        <f>IF(OR(A102="",B102=""),"",B102+N(F102))</f>
        <v/>
      </c>
      <c r="H102" s="7" t="str">
        <f>IF(G102="","",G102-$M$2)</f>
        <v/>
      </c>
      <c r="I102" t="str">
        <f>IF(H102="","",IF(H102&lt;=1,"Use first",""))</f>
        <v/>
      </c>
      <c r="J102" s="8" t="str">
        <f>IF(A102="","",ROUND(N(D102)*N(E102),2))</f>
        <v/>
      </c>
      <c r="K102" s="8" t="str">
        <f>IF(A102="","",ROUND(N(C102)*N(E102),2))</f>
        <v/>
      </c>
    </row>
    <row r="103">
      <c r="A103" s="3" t="n"/>
      <c r="B103" s="4" t="n"/>
      <c r="C103" s="3" t="n"/>
      <c r="D103" s="3" t="n"/>
      <c r="E103" s="5" t="n"/>
      <c r="F103" s="3" t="n"/>
      <c r="G103" s="6" t="str">
        <f>IF(OR(A103="",B103=""),"",B103+N(F103))</f>
        <v/>
      </c>
      <c r="H103" s="7" t="str">
        <f>IF(G103="","",G103-$M$2)</f>
        <v/>
      </c>
      <c r="I103" t="str">
        <f>IF(H103="","",IF(H103&lt;=1,"Use first",""))</f>
        <v/>
      </c>
      <c r="J103" s="8" t="str">
        <f>IF(A103="","",ROUND(N(D103)*N(E103),2))</f>
        <v/>
      </c>
      <c r="K103" s="8" t="str">
        <f>IF(A103="","",ROUND(N(C103)*N(E103),2))</f>
        <v/>
      </c>
    </row>
    <row r="104">
      <c r="A104" s="3" t="n"/>
      <c r="B104" s="4" t="n"/>
      <c r="C104" s="3" t="n"/>
      <c r="D104" s="3" t="n"/>
      <c r="E104" s="5" t="n"/>
      <c r="F104" s="3" t="n"/>
      <c r="G104" s="6" t="str">
        <f>IF(OR(A104="",B104=""),"",B104+N(F104))</f>
        <v/>
      </c>
      <c r="H104" s="7" t="str">
        <f>IF(G104="","",G104-$M$2)</f>
        <v/>
      </c>
      <c r="I104" t="str">
        <f>IF(H104="","",IF(H104&lt;=1,"Use first",""))</f>
        <v/>
      </c>
      <c r="J104" s="8" t="str">
        <f>IF(A104="","",ROUND(N(D104)*N(E104),2))</f>
        <v/>
      </c>
      <c r="K104" s="8" t="str">
        <f>IF(A104="","",ROUND(N(C104)*N(E104),2))</f>
        <v/>
      </c>
    </row>
    <row r="105">
      <c r="A105" s="3" t="n"/>
      <c r="B105" s="4" t="n"/>
      <c r="C105" s="3" t="n"/>
      <c r="D105" s="3" t="n"/>
      <c r="E105" s="5" t="n"/>
      <c r="F105" s="3" t="n"/>
      <c r="G105" s="6" t="str">
        <f>IF(OR(A105="",B105=""),"",B105+N(F105))</f>
        <v/>
      </c>
      <c r="H105" s="7" t="str">
        <f>IF(G105="","",G105-$M$2)</f>
        <v/>
      </c>
      <c r="I105" t="str">
        <f>IF(H105="","",IF(H105&lt;=1,"Use first",""))</f>
        <v/>
      </c>
      <c r="J105" s="8" t="str">
        <f>IF(A105="","",ROUND(N(D105)*N(E105),2))</f>
        <v/>
      </c>
      <c r="K105" s="8" t="str">
        <f>IF(A105="","",ROUND(N(C105)*N(E105),2))</f>
        <v/>
      </c>
    </row>
    <row r="106">
      <c r="A106" s="3" t="n"/>
      <c r="B106" s="4" t="n"/>
      <c r="C106" s="3" t="n"/>
      <c r="D106" s="3" t="n"/>
      <c r="E106" s="5" t="n"/>
      <c r="F106" s="3" t="n"/>
      <c r="G106" s="6" t="str">
        <f>IF(OR(A106="",B106=""),"",B106+N(F106))</f>
        <v/>
      </c>
      <c r="H106" s="7" t="str">
        <f>IF(G106="","",G106-$M$2)</f>
        <v/>
      </c>
      <c r="I106" t="str">
        <f>IF(H106="","",IF(H106&lt;=1,"Use first",""))</f>
        <v/>
      </c>
      <c r="J106" s="8" t="str">
        <f>IF(A106="","",ROUND(N(D106)*N(E106),2))</f>
        <v/>
      </c>
      <c r="K106" s="8" t="str">
        <f>IF(A106="","",ROUND(N(C106)*N(E106),2))</f>
        <v/>
      </c>
    </row>
    <row r="107">
      <c r="A107" s="3" t="n"/>
      <c r="B107" s="4" t="n"/>
      <c r="C107" s="3" t="n"/>
      <c r="D107" s="3" t="n"/>
      <c r="E107" s="5" t="n"/>
      <c r="F107" s="3" t="n"/>
      <c r="G107" s="6" t="str">
        <f>IF(OR(A107="",B107=""),"",B107+N(F107))</f>
        <v/>
      </c>
      <c r="H107" s="7" t="str">
        <f>IF(G107="","",G107-$M$2)</f>
        <v/>
      </c>
      <c r="I107" t="str">
        <f>IF(H107="","",IF(H107&lt;=1,"Use first",""))</f>
        <v/>
      </c>
      <c r="J107" s="8" t="str">
        <f>IF(A107="","",ROUND(N(D107)*N(E107),2))</f>
        <v/>
      </c>
      <c r="K107" s="8" t="str">
        <f>IF(A107="","",ROUND(N(C107)*N(E107),2))</f>
        <v/>
      </c>
    </row>
    <row r="108">
      <c r="A108" s="3" t="n"/>
      <c r="B108" s="4" t="n"/>
      <c r="C108" s="3" t="n"/>
      <c r="D108" s="3" t="n"/>
      <c r="E108" s="5" t="n"/>
      <c r="F108" s="3" t="n"/>
      <c r="G108" s="6" t="str">
        <f>IF(OR(A108="",B108=""),"",B108+N(F108))</f>
        <v/>
      </c>
      <c r="H108" s="7" t="str">
        <f>IF(G108="","",G108-$M$2)</f>
        <v/>
      </c>
      <c r="I108" t="str">
        <f>IF(H108="","",IF(H108&lt;=1,"Use first",""))</f>
        <v/>
      </c>
      <c r="J108" s="8" t="str">
        <f>IF(A108="","",ROUND(N(D108)*N(E108),2))</f>
        <v/>
      </c>
      <c r="K108" s="8" t="str">
        <f>IF(A108="","",ROUND(N(C108)*N(E108),2))</f>
        <v/>
      </c>
    </row>
    <row r="109">
      <c r="A109" s="3" t="n"/>
      <c r="B109" s="4" t="n"/>
      <c r="C109" s="3" t="n"/>
      <c r="D109" s="3" t="n"/>
      <c r="E109" s="5" t="n"/>
      <c r="F109" s="3" t="n"/>
      <c r="G109" s="6" t="str">
        <f>IF(OR(A109="",B109=""),"",B109+N(F109))</f>
        <v/>
      </c>
      <c r="H109" s="7" t="str">
        <f>IF(G109="","",G109-$M$2)</f>
        <v/>
      </c>
      <c r="I109" t="str">
        <f>IF(H109="","",IF(H109&lt;=1,"Use first",""))</f>
        <v/>
      </c>
      <c r="J109" s="8" t="str">
        <f>IF(A109="","",ROUND(N(D109)*N(E109),2))</f>
        <v/>
      </c>
      <c r="K109" s="8" t="str">
        <f>IF(A109="","",ROUND(N(C109)*N(E109),2))</f>
        <v/>
      </c>
    </row>
    <row r="110">
      <c r="A110" s="3" t="n"/>
      <c r="B110" s="4" t="n"/>
      <c r="C110" s="3" t="n"/>
      <c r="D110" s="3" t="n"/>
      <c r="E110" s="5" t="n"/>
      <c r="F110" s="3" t="n"/>
      <c r="G110" s="6" t="str">
        <f>IF(OR(A110="",B110=""),"",B110+N(F110))</f>
        <v/>
      </c>
      <c r="H110" s="7" t="str">
        <f>IF(G110="","",G110-$M$2)</f>
        <v/>
      </c>
      <c r="I110" t="str">
        <f>IF(H110="","",IF(H110&lt;=1,"Use first",""))</f>
        <v/>
      </c>
      <c r="J110" s="8" t="str">
        <f>IF(A110="","",ROUND(N(D110)*N(E110),2))</f>
        <v/>
      </c>
      <c r="K110" s="8" t="str">
        <f>IF(A110="","",ROUND(N(C110)*N(E110),2))</f>
        <v/>
      </c>
    </row>
    <row r="111">
      <c r="A111" s="3" t="n"/>
      <c r="B111" s="4" t="n"/>
      <c r="C111" s="3" t="n"/>
      <c r="D111" s="3" t="n"/>
      <c r="E111" s="5" t="n"/>
      <c r="F111" s="3" t="n"/>
      <c r="G111" s="6" t="str">
        <f>IF(OR(A111="",B111=""),"",B111+N(F111))</f>
        <v/>
      </c>
      <c r="H111" s="7" t="str">
        <f>IF(G111="","",G111-$M$2)</f>
        <v/>
      </c>
      <c r="I111" t="str">
        <f>IF(H111="","",IF(H111&lt;=1,"Use first",""))</f>
        <v/>
      </c>
      <c r="J111" s="8" t="str">
        <f>IF(A111="","",ROUND(N(D111)*N(E111),2))</f>
        <v/>
      </c>
      <c r="K111" s="8" t="str">
        <f>IF(A111="","",ROUND(N(C111)*N(E111),2))</f>
        <v/>
      </c>
    </row>
    <row r="112">
      <c r="A112" s="3" t="n"/>
      <c r="B112" s="4" t="n"/>
      <c r="C112" s="3" t="n"/>
      <c r="D112" s="3" t="n"/>
      <c r="E112" s="5" t="n"/>
      <c r="F112" s="3" t="n"/>
      <c r="G112" s="6" t="str">
        <f>IF(OR(A112="",B112=""),"",B112+N(F112))</f>
        <v/>
      </c>
      <c r="H112" s="7" t="str">
        <f>IF(G112="","",G112-$M$2)</f>
        <v/>
      </c>
      <c r="I112" t="str">
        <f>IF(H112="","",IF(H112&lt;=1,"Use first",""))</f>
        <v/>
      </c>
      <c r="J112" s="8" t="str">
        <f>IF(A112="","",ROUND(N(D112)*N(E112),2))</f>
        <v/>
      </c>
      <c r="K112" s="8" t="str">
        <f>IF(A112="","",ROUND(N(C112)*N(E112),2))</f>
        <v/>
      </c>
    </row>
    <row r="113">
      <c r="A113" s="3" t="n"/>
      <c r="B113" s="4" t="n"/>
      <c r="C113" s="3" t="n"/>
      <c r="D113" s="3" t="n"/>
      <c r="E113" s="5" t="n"/>
      <c r="F113" s="3" t="n"/>
      <c r="G113" s="6" t="str">
        <f>IF(OR(A113="",B113=""),"",B113+N(F113))</f>
        <v/>
      </c>
      <c r="H113" s="7" t="str">
        <f>IF(G113="","",G113-$M$2)</f>
        <v/>
      </c>
      <c r="I113" t="str">
        <f>IF(H113="","",IF(H113&lt;=1,"Use first",""))</f>
        <v/>
      </c>
      <c r="J113" s="8" t="str">
        <f>IF(A113="","",ROUND(N(D113)*N(E113),2))</f>
        <v/>
      </c>
      <c r="K113" s="8" t="str">
        <f>IF(A113="","",ROUND(N(C113)*N(E113),2))</f>
        <v/>
      </c>
    </row>
    <row r="114">
      <c r="A114" s="3" t="n"/>
      <c r="B114" s="4" t="n"/>
      <c r="C114" s="3" t="n"/>
      <c r="D114" s="3" t="n"/>
      <c r="E114" s="5" t="n"/>
      <c r="F114" s="3" t="n"/>
      <c r="G114" s="6" t="str">
        <f>IF(OR(A114="",B114=""),"",B114+N(F114))</f>
        <v/>
      </c>
      <c r="H114" s="7" t="str">
        <f>IF(G114="","",G114-$M$2)</f>
        <v/>
      </c>
      <c r="I114" t="str">
        <f>IF(H114="","",IF(H114&lt;=1,"Use first",""))</f>
        <v/>
      </c>
      <c r="J114" s="8" t="str">
        <f>IF(A114="","",ROUND(N(D114)*N(E114),2))</f>
        <v/>
      </c>
      <c r="K114" s="8" t="str">
        <f>IF(A114="","",ROUND(N(C114)*N(E114),2))</f>
        <v/>
      </c>
    </row>
    <row r="115">
      <c r="A115" s="3" t="n"/>
      <c r="B115" s="4" t="n"/>
      <c r="C115" s="3" t="n"/>
      <c r="D115" s="3" t="n"/>
      <c r="E115" s="5" t="n"/>
      <c r="F115" s="3" t="n"/>
      <c r="G115" s="6" t="str">
        <f>IF(OR(A115="",B115=""),"",B115+N(F115))</f>
        <v/>
      </c>
      <c r="H115" s="7" t="str">
        <f>IF(G115="","",G115-$M$2)</f>
        <v/>
      </c>
      <c r="I115" t="str">
        <f>IF(H115="","",IF(H115&lt;=1,"Use first",""))</f>
        <v/>
      </c>
      <c r="J115" s="8" t="str">
        <f>IF(A115="","",ROUND(N(D115)*N(E115),2))</f>
        <v/>
      </c>
      <c r="K115" s="8" t="str">
        <f>IF(A115="","",ROUND(N(C115)*N(E115),2))</f>
        <v/>
      </c>
    </row>
    <row r="116">
      <c r="A116" s="3" t="n"/>
      <c r="B116" s="4" t="n"/>
      <c r="C116" s="3" t="n"/>
      <c r="D116" s="3" t="n"/>
      <c r="E116" s="5" t="n"/>
      <c r="F116" s="3" t="n"/>
      <c r="G116" s="6" t="str">
        <f>IF(OR(A116="",B116=""),"",B116+N(F116))</f>
        <v/>
      </c>
      <c r="H116" s="7" t="str">
        <f>IF(G116="","",G116-$M$2)</f>
        <v/>
      </c>
      <c r="I116" t="str">
        <f>IF(H116="","",IF(H116&lt;=1,"Use first",""))</f>
        <v/>
      </c>
      <c r="J116" s="8" t="str">
        <f>IF(A116="","",ROUND(N(D116)*N(E116),2))</f>
        <v/>
      </c>
      <c r="K116" s="8" t="str">
        <f>IF(A116="","",ROUND(N(C116)*N(E116),2))</f>
        <v/>
      </c>
    </row>
    <row r="117">
      <c r="A117" s="3" t="n"/>
      <c r="B117" s="4" t="n"/>
      <c r="C117" s="3" t="n"/>
      <c r="D117" s="3" t="n"/>
      <c r="E117" s="5" t="n"/>
      <c r="F117" s="3" t="n"/>
      <c r="G117" s="6" t="str">
        <f>IF(OR(A117="",B117=""),"",B117+N(F117))</f>
        <v/>
      </c>
      <c r="H117" s="7" t="str">
        <f>IF(G117="","",G117-$M$2)</f>
        <v/>
      </c>
      <c r="I117" t="str">
        <f>IF(H117="","",IF(H117&lt;=1,"Use first",""))</f>
        <v/>
      </c>
      <c r="J117" s="8" t="str">
        <f>IF(A117="","",ROUND(N(D117)*N(E117),2))</f>
        <v/>
      </c>
      <c r="K117" s="8" t="str">
        <f>IF(A117="","",ROUND(N(C117)*N(E117),2))</f>
        <v/>
      </c>
    </row>
    <row r="118">
      <c r="A118" s="3" t="n"/>
      <c r="B118" s="4" t="n"/>
      <c r="C118" s="3" t="n"/>
      <c r="D118" s="3" t="n"/>
      <c r="E118" s="5" t="n"/>
      <c r="F118" s="3" t="n"/>
      <c r="G118" s="6" t="str">
        <f>IF(OR(A118="",B118=""),"",B118+N(F118))</f>
        <v/>
      </c>
      <c r="H118" s="7" t="str">
        <f>IF(G118="","",G118-$M$2)</f>
        <v/>
      </c>
      <c r="I118" t="str">
        <f>IF(H118="","",IF(H118&lt;=1,"Use first",""))</f>
        <v/>
      </c>
      <c r="J118" s="8" t="str">
        <f>IF(A118="","",ROUND(N(D118)*N(E118),2))</f>
        <v/>
      </c>
      <c r="K118" s="8" t="str">
        <f>IF(A118="","",ROUND(N(C118)*N(E118),2))</f>
        <v/>
      </c>
    </row>
    <row r="119">
      <c r="A119" s="3" t="n"/>
      <c r="B119" s="4" t="n"/>
      <c r="C119" s="3" t="n"/>
      <c r="D119" s="3" t="n"/>
      <c r="E119" s="5" t="n"/>
      <c r="F119" s="3" t="n"/>
      <c r="G119" s="6" t="str">
        <f>IF(OR(A119="",B119=""),"",B119+N(F119))</f>
        <v/>
      </c>
      <c r="H119" s="7" t="str">
        <f>IF(G119="","",G119-$M$2)</f>
        <v/>
      </c>
      <c r="I119" t="str">
        <f>IF(H119="","",IF(H119&lt;=1,"Use first",""))</f>
        <v/>
      </c>
      <c r="J119" s="8" t="str">
        <f>IF(A119="","",ROUND(N(D119)*N(E119),2))</f>
        <v/>
      </c>
      <c r="K119" s="8" t="str">
        <f>IF(A119="","",ROUND(N(C119)*N(E119),2))</f>
        <v/>
      </c>
    </row>
    <row r="120">
      <c r="A120" s="3" t="n"/>
      <c r="B120" s="4" t="n"/>
      <c r="C120" s="3" t="n"/>
      <c r="D120" s="3" t="n"/>
      <c r="E120" s="5" t="n"/>
      <c r="F120" s="3" t="n"/>
      <c r="G120" s="6" t="str">
        <f>IF(OR(A120="",B120=""),"",B120+N(F120))</f>
        <v/>
      </c>
      <c r="H120" s="7" t="str">
        <f>IF(G120="","",G120-$M$2)</f>
        <v/>
      </c>
      <c r="I120" t="str">
        <f>IF(H120="","",IF(H120&lt;=1,"Use first",""))</f>
        <v/>
      </c>
      <c r="J120" s="8" t="str">
        <f>IF(A120="","",ROUND(N(D120)*N(E120),2))</f>
        <v/>
      </c>
      <c r="K120" s="8" t="str">
        <f>IF(A120="","",ROUND(N(C120)*N(E120),2))</f>
        <v/>
      </c>
    </row>
    <row r="121">
      <c r="A121" s="3" t="n"/>
      <c r="B121" s="4" t="n"/>
      <c r="C121" s="3" t="n"/>
      <c r="D121" s="3" t="n"/>
      <c r="E121" s="5" t="n"/>
      <c r="F121" s="3" t="n"/>
      <c r="G121" s="6" t="str">
        <f>IF(OR(A121="",B121=""),"",B121+N(F121))</f>
        <v/>
      </c>
      <c r="H121" s="7" t="str">
        <f>IF(G121="","",G121-$M$2)</f>
        <v/>
      </c>
      <c r="I121" t="str">
        <f>IF(H121="","",IF(H121&lt;=1,"Use first",""))</f>
        <v/>
      </c>
      <c r="J121" s="8" t="str">
        <f>IF(A121="","",ROUND(N(D121)*N(E121),2))</f>
        <v/>
      </c>
      <c r="K121" s="8" t="str">
        <f>IF(A121="","",ROUND(N(C121)*N(E121),2))</f>
        <v/>
      </c>
    </row>
    <row r="122">
      <c r="A122" s="3" t="n"/>
      <c r="B122" s="4" t="n"/>
      <c r="C122" s="3" t="n"/>
      <c r="D122" s="3" t="n"/>
      <c r="E122" s="5" t="n"/>
      <c r="F122" s="3" t="n"/>
      <c r="G122" s="6" t="str">
        <f>IF(OR(A122="",B122=""),"",B122+N(F122))</f>
        <v/>
      </c>
      <c r="H122" s="7" t="str">
        <f>IF(G122="","",G122-$M$2)</f>
        <v/>
      </c>
      <c r="I122" t="str">
        <f>IF(H122="","",IF(H122&lt;=1,"Use first",""))</f>
        <v/>
      </c>
      <c r="J122" s="8" t="str">
        <f>IF(A122="","",ROUND(N(D122)*N(E122),2))</f>
        <v/>
      </c>
      <c r="K122" s="8" t="str">
        <f>IF(A122="","",ROUND(N(C122)*N(E122),2))</f>
        <v/>
      </c>
    </row>
    <row r="123">
      <c r="A123" s="3" t="n"/>
      <c r="B123" s="4" t="n"/>
      <c r="C123" s="3" t="n"/>
      <c r="D123" s="3" t="n"/>
      <c r="E123" s="5" t="n"/>
      <c r="F123" s="3" t="n"/>
      <c r="G123" s="6" t="str">
        <f>IF(OR(A123="",B123=""),"",B123+N(F123))</f>
        <v/>
      </c>
      <c r="H123" s="7" t="str">
        <f>IF(G123="","",G123-$M$2)</f>
        <v/>
      </c>
      <c r="I123" t="str">
        <f>IF(H123="","",IF(H123&lt;=1,"Use first",""))</f>
        <v/>
      </c>
      <c r="J123" s="8" t="str">
        <f>IF(A123="","",ROUND(N(D123)*N(E123),2))</f>
        <v/>
      </c>
      <c r="K123" s="8" t="str">
        <f>IF(A123="","",ROUND(N(C123)*N(E123),2))</f>
        <v/>
      </c>
    </row>
    <row r="124">
      <c r="A124" s="3" t="n"/>
      <c r="B124" s="4" t="n"/>
      <c r="C124" s="3" t="n"/>
      <c r="D124" s="3" t="n"/>
      <c r="E124" s="5" t="n"/>
      <c r="F124" s="3" t="n"/>
      <c r="G124" s="6" t="str">
        <f>IF(OR(A124="",B124=""),"",B124+N(F124))</f>
        <v/>
      </c>
      <c r="H124" s="7" t="str">
        <f>IF(G124="","",G124-$M$2)</f>
        <v/>
      </c>
      <c r="I124" t="str">
        <f>IF(H124="","",IF(H124&lt;=1,"Use first",""))</f>
        <v/>
      </c>
      <c r="J124" s="8" t="str">
        <f>IF(A124="","",ROUND(N(D124)*N(E124),2))</f>
        <v/>
      </c>
      <c r="K124" s="8" t="str">
        <f>IF(A124="","",ROUND(N(C124)*N(E124),2))</f>
        <v/>
      </c>
    </row>
    <row r="125">
      <c r="A125" s="3" t="n"/>
      <c r="B125" s="4" t="n"/>
      <c r="C125" s="3" t="n"/>
      <c r="D125" s="3" t="n"/>
      <c r="E125" s="5" t="n"/>
      <c r="F125" s="3" t="n"/>
      <c r="G125" s="6" t="str">
        <f>IF(OR(A125="",B125=""),"",B125+N(F125))</f>
        <v/>
      </c>
      <c r="H125" s="7" t="str">
        <f>IF(G125="","",G125-$M$2)</f>
        <v/>
      </c>
      <c r="I125" t="str">
        <f>IF(H125="","",IF(H125&lt;=1,"Use first",""))</f>
        <v/>
      </c>
      <c r="J125" s="8" t="str">
        <f>IF(A125="","",ROUND(N(D125)*N(E125),2))</f>
        <v/>
      </c>
      <c r="K125" s="8" t="str">
        <f>IF(A125="","",ROUND(N(C125)*N(E125),2))</f>
        <v/>
      </c>
    </row>
    <row r="126">
      <c r="A126" s="3" t="n"/>
      <c r="B126" s="4" t="n"/>
      <c r="C126" s="3" t="n"/>
      <c r="D126" s="3" t="n"/>
      <c r="E126" s="5" t="n"/>
      <c r="F126" s="3" t="n"/>
      <c r="G126" s="6" t="str">
        <f>IF(OR(A126="",B126=""),"",B126+N(F126))</f>
        <v/>
      </c>
      <c r="H126" s="7" t="str">
        <f>IF(G126="","",G126-$M$2)</f>
        <v/>
      </c>
      <c r="I126" t="str">
        <f>IF(H126="","",IF(H126&lt;=1,"Use first",""))</f>
        <v/>
      </c>
      <c r="J126" s="8" t="str">
        <f>IF(A126="","",ROUND(N(D126)*N(E126),2))</f>
        <v/>
      </c>
      <c r="K126" s="8" t="str">
        <f>IF(A126="","",ROUND(N(C126)*N(E126),2))</f>
        <v/>
      </c>
    </row>
    <row r="127">
      <c r="A127" s="3" t="n"/>
      <c r="B127" s="4" t="n"/>
      <c r="C127" s="3" t="n"/>
      <c r="D127" s="3" t="n"/>
      <c r="E127" s="5" t="n"/>
      <c r="F127" s="3" t="n"/>
      <c r="G127" s="6" t="str">
        <f>IF(OR(A127="",B127=""),"",B127+N(F127))</f>
        <v/>
      </c>
      <c r="H127" s="7" t="str">
        <f>IF(G127="","",G127-$M$2)</f>
        <v/>
      </c>
      <c r="I127" t="str">
        <f>IF(H127="","",IF(H127&lt;=1,"Use first",""))</f>
        <v/>
      </c>
      <c r="J127" s="8" t="str">
        <f>IF(A127="","",ROUND(N(D127)*N(E127),2))</f>
        <v/>
      </c>
      <c r="K127" s="8" t="str">
        <f>IF(A127="","",ROUND(N(C127)*N(E127),2))</f>
        <v/>
      </c>
    </row>
    <row r="128">
      <c r="A128" s="3" t="n"/>
      <c r="B128" s="4" t="n"/>
      <c r="C128" s="3" t="n"/>
      <c r="D128" s="3" t="n"/>
      <c r="E128" s="5" t="n"/>
      <c r="F128" s="3" t="n"/>
      <c r="G128" s="6" t="str">
        <f>IF(OR(A128="",B128=""),"",B128+N(F128))</f>
        <v/>
      </c>
      <c r="H128" s="7" t="str">
        <f>IF(G128="","",G128-$M$2)</f>
        <v/>
      </c>
      <c r="I128" t="str">
        <f>IF(H128="","",IF(H128&lt;=1,"Use first",""))</f>
        <v/>
      </c>
      <c r="J128" s="8" t="str">
        <f>IF(A128="","",ROUND(N(D128)*N(E128),2))</f>
        <v/>
      </c>
      <c r="K128" s="8" t="str">
        <f>IF(A128="","",ROUND(N(C128)*N(E128),2))</f>
        <v/>
      </c>
    </row>
    <row r="129">
      <c r="A129" s="3" t="n"/>
      <c r="B129" s="4" t="n"/>
      <c r="C129" s="3" t="n"/>
      <c r="D129" s="3" t="n"/>
      <c r="E129" s="5" t="n"/>
      <c r="F129" s="3" t="n"/>
      <c r="G129" s="6" t="str">
        <f>IF(OR(A129="",B129=""),"",B129+N(F129))</f>
        <v/>
      </c>
      <c r="H129" s="7" t="str">
        <f>IF(G129="","",G129-$M$2)</f>
        <v/>
      </c>
      <c r="I129" t="str">
        <f>IF(H129="","",IF(H129&lt;=1,"Use first",""))</f>
        <v/>
      </c>
      <c r="J129" s="8" t="str">
        <f>IF(A129="","",ROUND(N(D129)*N(E129),2))</f>
        <v/>
      </c>
      <c r="K129" s="8" t="str">
        <f>IF(A129="","",ROUND(N(C129)*N(E129),2))</f>
        <v/>
      </c>
    </row>
    <row r="130">
      <c r="A130" s="3" t="n"/>
      <c r="B130" s="4" t="n"/>
      <c r="C130" s="3" t="n"/>
      <c r="D130" s="3" t="n"/>
      <c r="E130" s="5" t="n"/>
      <c r="F130" s="3" t="n"/>
      <c r="G130" s="6" t="str">
        <f>IF(OR(A130="",B130=""),"",B130+N(F130))</f>
        <v/>
      </c>
      <c r="H130" s="7" t="str">
        <f>IF(G130="","",G130-$M$2)</f>
        <v/>
      </c>
      <c r="I130" t="str">
        <f>IF(H130="","",IF(H130&lt;=1,"Use first",""))</f>
        <v/>
      </c>
      <c r="J130" s="8" t="str">
        <f>IF(A130="","",ROUND(N(D130)*N(E130),2))</f>
        <v/>
      </c>
      <c r="K130" s="8" t="str">
        <f>IF(A130="","",ROUND(N(C130)*N(E130),2))</f>
        <v/>
      </c>
    </row>
    <row r="131">
      <c r="A131" s="3" t="n"/>
      <c r="B131" s="4" t="n"/>
      <c r="C131" s="3" t="n"/>
      <c r="D131" s="3" t="n"/>
      <c r="E131" s="5" t="n"/>
      <c r="F131" s="3" t="n"/>
      <c r="G131" s="6" t="str">
        <f>IF(OR(A131="",B131=""),"",B131+N(F131))</f>
        <v/>
      </c>
      <c r="H131" s="7" t="str">
        <f>IF(G131="","",G131-$M$2)</f>
        <v/>
      </c>
      <c r="I131" t="str">
        <f>IF(H131="","",IF(H131&lt;=1,"Use first",""))</f>
        <v/>
      </c>
      <c r="J131" s="8" t="str">
        <f>IF(A131="","",ROUND(N(D131)*N(E131),2))</f>
        <v/>
      </c>
      <c r="K131" s="8" t="str">
        <f>IF(A131="","",ROUND(N(C131)*N(E131),2))</f>
        <v/>
      </c>
    </row>
    <row r="132">
      <c r="A132" s="3" t="n"/>
      <c r="B132" s="4" t="n"/>
      <c r="C132" s="3" t="n"/>
      <c r="D132" s="3" t="n"/>
      <c r="E132" s="5" t="n"/>
      <c r="F132" s="3" t="n"/>
      <c r="G132" s="6" t="str">
        <f>IF(OR(A132="",B132=""),"",B132+N(F132))</f>
        <v/>
      </c>
      <c r="H132" s="7" t="str">
        <f>IF(G132="","",G132-$M$2)</f>
        <v/>
      </c>
      <c r="I132" t="str">
        <f>IF(H132="","",IF(H132&lt;=1,"Use first",""))</f>
        <v/>
      </c>
      <c r="J132" s="8" t="str">
        <f>IF(A132="","",ROUND(N(D132)*N(E132),2))</f>
        <v/>
      </c>
      <c r="K132" s="8" t="str">
        <f>IF(A132="","",ROUND(N(C132)*N(E132),2))</f>
        <v/>
      </c>
    </row>
    <row r="133">
      <c r="A133" s="3" t="n"/>
      <c r="B133" s="4" t="n"/>
      <c r="C133" s="3" t="n"/>
      <c r="D133" s="3" t="n"/>
      <c r="E133" s="5" t="n"/>
      <c r="F133" s="3" t="n"/>
      <c r="G133" s="6" t="str">
        <f>IF(OR(A133="",B133=""),"",B133+N(F133))</f>
        <v/>
      </c>
      <c r="H133" s="7" t="str">
        <f>IF(G133="","",G133-$M$2)</f>
        <v/>
      </c>
      <c r="I133" t="str">
        <f>IF(H133="","",IF(H133&lt;=1,"Use first",""))</f>
        <v/>
      </c>
      <c r="J133" s="8" t="str">
        <f>IF(A133="","",ROUND(N(D133)*N(E133),2))</f>
        <v/>
      </c>
      <c r="K133" s="8" t="str">
        <f>IF(A133="","",ROUND(N(C133)*N(E133),2))</f>
        <v/>
      </c>
    </row>
    <row r="134">
      <c r="A134" s="3" t="n"/>
      <c r="B134" s="4" t="n"/>
      <c r="C134" s="3" t="n"/>
      <c r="D134" s="3" t="n"/>
      <c r="E134" s="5" t="n"/>
      <c r="F134" s="3" t="n"/>
      <c r="G134" s="6" t="str">
        <f>IF(OR(A134="",B134=""),"",B134+N(F134))</f>
        <v/>
      </c>
      <c r="H134" s="7" t="str">
        <f>IF(G134="","",G134-$M$2)</f>
        <v/>
      </c>
      <c r="I134" t="str">
        <f>IF(H134="","",IF(H134&lt;=1,"Use first",""))</f>
        <v/>
      </c>
      <c r="J134" s="8" t="str">
        <f>IF(A134="","",ROUND(N(D134)*N(E134),2))</f>
        <v/>
      </c>
      <c r="K134" s="8" t="str">
        <f>IF(A134="","",ROUND(N(C134)*N(E134),2))</f>
        <v/>
      </c>
    </row>
    <row r="135">
      <c r="A135" s="3" t="n"/>
      <c r="B135" s="4" t="n"/>
      <c r="C135" s="3" t="n"/>
      <c r="D135" s="3" t="n"/>
      <c r="E135" s="5" t="n"/>
      <c r="F135" s="3" t="n"/>
      <c r="G135" s="6" t="str">
        <f>IF(OR(A135="",B135=""),"",B135+N(F135))</f>
        <v/>
      </c>
      <c r="H135" s="7" t="str">
        <f>IF(G135="","",G135-$M$2)</f>
        <v/>
      </c>
      <c r="I135" t="str">
        <f>IF(H135="","",IF(H135&lt;=1,"Use first",""))</f>
        <v/>
      </c>
      <c r="J135" s="8" t="str">
        <f>IF(A135="","",ROUND(N(D135)*N(E135),2))</f>
        <v/>
      </c>
      <c r="K135" s="8" t="str">
        <f>IF(A135="","",ROUND(N(C135)*N(E135),2))</f>
        <v/>
      </c>
    </row>
    <row r="136">
      <c r="A136" s="3" t="n"/>
      <c r="B136" s="4" t="n"/>
      <c r="C136" s="3" t="n"/>
      <c r="D136" s="3" t="n"/>
      <c r="E136" s="5" t="n"/>
      <c r="F136" s="3" t="n"/>
      <c r="G136" s="6" t="str">
        <f>IF(OR(A136="",B136=""),"",B136+N(F136))</f>
        <v/>
      </c>
      <c r="H136" s="7" t="str">
        <f>IF(G136="","",G136-$M$2)</f>
        <v/>
      </c>
      <c r="I136" t="str">
        <f>IF(H136="","",IF(H136&lt;=1,"Use first",""))</f>
        <v/>
      </c>
      <c r="J136" s="8" t="str">
        <f>IF(A136="","",ROUND(N(D136)*N(E136),2))</f>
        <v/>
      </c>
      <c r="K136" s="8" t="str">
        <f>IF(A136="","",ROUND(N(C136)*N(E136),2))</f>
        <v/>
      </c>
    </row>
    <row r="137">
      <c r="A137" s="3" t="n"/>
      <c r="B137" s="4" t="n"/>
      <c r="C137" s="3" t="n"/>
      <c r="D137" s="3" t="n"/>
      <c r="E137" s="5" t="n"/>
      <c r="F137" s="3" t="n"/>
      <c r="G137" s="6" t="str">
        <f>IF(OR(A137="",B137=""),"",B137+N(F137))</f>
        <v/>
      </c>
      <c r="H137" s="7" t="str">
        <f>IF(G137="","",G137-$M$2)</f>
        <v/>
      </c>
      <c r="I137" t="str">
        <f>IF(H137="","",IF(H137&lt;=1,"Use first",""))</f>
        <v/>
      </c>
      <c r="J137" s="8" t="str">
        <f>IF(A137="","",ROUND(N(D137)*N(E137),2))</f>
        <v/>
      </c>
      <c r="K137" s="8" t="str">
        <f>IF(A137="","",ROUND(N(C137)*N(E137),2))</f>
        <v/>
      </c>
    </row>
    <row r="138">
      <c r="A138" s="3" t="n"/>
      <c r="B138" s="4" t="n"/>
      <c r="C138" s="3" t="n"/>
      <c r="D138" s="3" t="n"/>
      <c r="E138" s="5" t="n"/>
      <c r="F138" s="3" t="n"/>
      <c r="G138" s="6" t="str">
        <f>IF(OR(A138="",B138=""),"",B138+N(F138))</f>
        <v/>
      </c>
      <c r="H138" s="7" t="str">
        <f>IF(G138="","",G138-$M$2)</f>
        <v/>
      </c>
      <c r="I138" t="str">
        <f>IF(H138="","",IF(H138&lt;=1,"Use first",""))</f>
        <v/>
      </c>
      <c r="J138" s="8" t="str">
        <f>IF(A138="","",ROUND(N(D138)*N(E138),2))</f>
        <v/>
      </c>
      <c r="K138" s="8" t="str">
        <f>IF(A138="","",ROUND(N(C138)*N(E138),2))</f>
        <v/>
      </c>
    </row>
    <row r="139">
      <c r="A139" s="3" t="n"/>
      <c r="B139" s="4" t="n"/>
      <c r="C139" s="3" t="n"/>
      <c r="D139" s="3" t="n"/>
      <c r="E139" s="5" t="n"/>
      <c r="F139" s="3" t="n"/>
      <c r="G139" s="6" t="str">
        <f>IF(OR(A139="",B139=""),"",B139+N(F139))</f>
        <v/>
      </c>
      <c r="H139" s="7" t="str">
        <f>IF(G139="","",G139-$M$2)</f>
        <v/>
      </c>
      <c r="I139" t="str">
        <f>IF(H139="","",IF(H139&lt;=1,"Use first",""))</f>
        <v/>
      </c>
      <c r="J139" s="8" t="str">
        <f>IF(A139="","",ROUND(N(D139)*N(E139),2))</f>
        <v/>
      </c>
      <c r="K139" s="8" t="str">
        <f>IF(A139="","",ROUND(N(C139)*N(E139),2))</f>
        <v/>
      </c>
    </row>
    <row r="140">
      <c r="A140" s="3" t="n"/>
      <c r="B140" s="4" t="n"/>
      <c r="C140" s="3" t="n"/>
      <c r="D140" s="3" t="n"/>
      <c r="E140" s="5" t="n"/>
      <c r="F140" s="3" t="n"/>
      <c r="G140" s="6" t="str">
        <f>IF(OR(A140="",B140=""),"",B140+N(F140))</f>
        <v/>
      </c>
      <c r="H140" s="7" t="str">
        <f>IF(G140="","",G140-$M$2)</f>
        <v/>
      </c>
      <c r="I140" t="str">
        <f>IF(H140="","",IF(H140&lt;=1,"Use first",""))</f>
        <v/>
      </c>
      <c r="J140" s="8" t="str">
        <f>IF(A140="","",ROUND(N(D140)*N(E140),2))</f>
        <v/>
      </c>
      <c r="K140" s="8" t="str">
        <f>IF(A140="","",ROUND(N(C140)*N(E140),2))</f>
        <v/>
      </c>
    </row>
    <row r="141">
      <c r="A141" s="3" t="n"/>
      <c r="B141" s="4" t="n"/>
      <c r="C141" s="3" t="n"/>
      <c r="D141" s="3" t="n"/>
      <c r="E141" s="5" t="n"/>
      <c r="F141" s="3" t="n"/>
      <c r="G141" s="6" t="str">
        <f>IF(OR(A141="",B141=""),"",B141+N(F141))</f>
        <v/>
      </c>
      <c r="H141" s="7" t="str">
        <f>IF(G141="","",G141-$M$2)</f>
        <v/>
      </c>
      <c r="I141" t="str">
        <f>IF(H141="","",IF(H141&lt;=1,"Use first",""))</f>
        <v/>
      </c>
      <c r="J141" s="8" t="str">
        <f>IF(A141="","",ROUND(N(D141)*N(E141),2))</f>
        <v/>
      </c>
      <c r="K141" s="8" t="str">
        <f>IF(A141="","",ROUND(N(C141)*N(E141),2))</f>
        <v/>
      </c>
    </row>
    <row r="142">
      <c r="A142" s="3" t="n"/>
      <c r="B142" s="4" t="n"/>
      <c r="C142" s="3" t="n"/>
      <c r="D142" s="3" t="n"/>
      <c r="E142" s="5" t="n"/>
      <c r="F142" s="3" t="n"/>
      <c r="G142" s="6" t="str">
        <f>IF(OR(A142="",B142=""),"",B142+N(F142))</f>
        <v/>
      </c>
      <c r="H142" s="7" t="str">
        <f>IF(G142="","",G142-$M$2)</f>
        <v/>
      </c>
      <c r="I142" t="str">
        <f>IF(H142="","",IF(H142&lt;=1,"Use first",""))</f>
        <v/>
      </c>
      <c r="J142" s="8" t="str">
        <f>IF(A142="","",ROUND(N(D142)*N(E142),2))</f>
        <v/>
      </c>
      <c r="K142" s="8" t="str">
        <f>IF(A142="","",ROUND(N(C142)*N(E142),2))</f>
        <v/>
      </c>
    </row>
    <row r="143">
      <c r="A143" s="3" t="n"/>
      <c r="B143" s="4" t="n"/>
      <c r="C143" s="3" t="n"/>
      <c r="D143" s="3" t="n"/>
      <c r="E143" s="5" t="n"/>
      <c r="F143" s="3" t="n"/>
      <c r="G143" s="6" t="str">
        <f>IF(OR(A143="",B143=""),"",B143+N(F143))</f>
        <v/>
      </c>
      <c r="H143" s="7" t="str">
        <f>IF(G143="","",G143-$M$2)</f>
        <v/>
      </c>
      <c r="I143" t="str">
        <f>IF(H143="","",IF(H143&lt;=1,"Use first",""))</f>
        <v/>
      </c>
      <c r="J143" s="8" t="str">
        <f>IF(A143="","",ROUND(N(D143)*N(E143),2))</f>
        <v/>
      </c>
      <c r="K143" s="8" t="str">
        <f>IF(A143="","",ROUND(N(C143)*N(E143),2))</f>
        <v/>
      </c>
    </row>
    <row r="144">
      <c r="A144" s="3" t="n"/>
      <c r="B144" s="4" t="n"/>
      <c r="C144" s="3" t="n"/>
      <c r="D144" s="3" t="n"/>
      <c r="E144" s="5" t="n"/>
      <c r="F144" s="3" t="n"/>
      <c r="G144" s="6" t="str">
        <f>IF(OR(A144="",B144=""),"",B144+N(F144))</f>
        <v/>
      </c>
      <c r="H144" s="7" t="str">
        <f>IF(G144="","",G144-$M$2)</f>
        <v/>
      </c>
      <c r="I144" t="str">
        <f>IF(H144="","",IF(H144&lt;=1,"Use first",""))</f>
        <v/>
      </c>
      <c r="J144" s="8" t="str">
        <f>IF(A144="","",ROUND(N(D144)*N(E144),2))</f>
        <v/>
      </c>
      <c r="K144" s="8" t="str">
        <f>IF(A144="","",ROUND(N(C144)*N(E144),2))</f>
        <v/>
      </c>
    </row>
    <row r="145">
      <c r="A145" s="3" t="n"/>
      <c r="B145" s="4" t="n"/>
      <c r="C145" s="3" t="n"/>
      <c r="D145" s="3" t="n"/>
      <c r="E145" s="5" t="n"/>
      <c r="F145" s="3" t="n"/>
      <c r="G145" s="6" t="str">
        <f>IF(OR(A145="",B145=""),"",B145+N(F145))</f>
        <v/>
      </c>
      <c r="H145" s="7" t="str">
        <f>IF(G145="","",G145-$M$2)</f>
        <v/>
      </c>
      <c r="I145" t="str">
        <f>IF(H145="","",IF(H145&lt;=1,"Use first",""))</f>
        <v/>
      </c>
      <c r="J145" s="8" t="str">
        <f>IF(A145="","",ROUND(N(D145)*N(E145),2))</f>
        <v/>
      </c>
      <c r="K145" s="8" t="str">
        <f>IF(A145="","",ROUND(N(C145)*N(E145),2))</f>
        <v/>
      </c>
    </row>
    <row r="146">
      <c r="A146" s="3" t="n"/>
      <c r="B146" s="4" t="n"/>
      <c r="C146" s="3" t="n"/>
      <c r="D146" s="3" t="n"/>
      <c r="E146" s="5" t="n"/>
      <c r="F146" s="3" t="n"/>
      <c r="G146" s="6" t="str">
        <f>IF(OR(A146="",B146=""),"",B146+N(F146))</f>
        <v/>
      </c>
      <c r="H146" s="7" t="str">
        <f>IF(G146="","",G146-$M$2)</f>
        <v/>
      </c>
      <c r="I146" t="str">
        <f>IF(H146="","",IF(H146&lt;=1,"Use first",""))</f>
        <v/>
      </c>
      <c r="J146" s="8" t="str">
        <f>IF(A146="","",ROUND(N(D146)*N(E146),2))</f>
        <v/>
      </c>
      <c r="K146" s="8" t="str">
        <f>IF(A146="","",ROUND(N(C146)*N(E146),2))</f>
        <v/>
      </c>
    </row>
    <row r="147">
      <c r="A147" s="3" t="n"/>
      <c r="B147" s="4" t="n"/>
      <c r="C147" s="3" t="n"/>
      <c r="D147" s="3" t="n"/>
      <c r="E147" s="5" t="n"/>
      <c r="F147" s="3" t="n"/>
      <c r="G147" s="6" t="str">
        <f>IF(OR(A147="",B147=""),"",B147+N(F147))</f>
        <v/>
      </c>
      <c r="H147" s="7" t="str">
        <f>IF(G147="","",G147-$M$2)</f>
        <v/>
      </c>
      <c r="I147" t="str">
        <f>IF(H147="","",IF(H147&lt;=1,"Use first",""))</f>
        <v/>
      </c>
      <c r="J147" s="8" t="str">
        <f>IF(A147="","",ROUND(N(D147)*N(E147),2))</f>
        <v/>
      </c>
      <c r="K147" s="8" t="str">
        <f>IF(A147="","",ROUND(N(C147)*N(E147),2))</f>
        <v/>
      </c>
    </row>
    <row r="148">
      <c r="A148" s="3" t="n"/>
      <c r="B148" s="4" t="n"/>
      <c r="C148" s="3" t="n"/>
      <c r="D148" s="3" t="n"/>
      <c r="E148" s="5" t="n"/>
      <c r="F148" s="3" t="n"/>
      <c r="G148" s="6" t="str">
        <f>IF(OR(A148="",B148=""),"",B148+N(F148))</f>
        <v/>
      </c>
      <c r="H148" s="7" t="str">
        <f>IF(G148="","",G148-$M$2)</f>
        <v/>
      </c>
      <c r="I148" t="str">
        <f>IF(H148="","",IF(H148&lt;=1,"Use first",""))</f>
        <v/>
      </c>
      <c r="J148" s="8" t="str">
        <f>IF(A148="","",ROUND(N(D148)*N(E148),2))</f>
        <v/>
      </c>
      <c r="K148" s="8" t="str">
        <f>IF(A148="","",ROUND(N(C148)*N(E148),2))</f>
        <v/>
      </c>
    </row>
    <row r="149">
      <c r="A149" s="3" t="n"/>
      <c r="B149" s="4" t="n"/>
      <c r="C149" s="3" t="n"/>
      <c r="D149" s="3" t="n"/>
      <c r="E149" s="5" t="n"/>
      <c r="F149" s="3" t="n"/>
      <c r="G149" s="6" t="str">
        <f>IF(OR(A149="",B149=""),"",B149+N(F149))</f>
        <v/>
      </c>
      <c r="H149" s="7" t="str">
        <f>IF(G149="","",G149-$M$2)</f>
        <v/>
      </c>
      <c r="I149" t="str">
        <f>IF(H149="","",IF(H149&lt;=1,"Use first",""))</f>
        <v/>
      </c>
      <c r="J149" s="8" t="str">
        <f>IF(A149="","",ROUND(N(D149)*N(E149),2))</f>
        <v/>
      </c>
      <c r="K149" s="8" t="str">
        <f>IF(A149="","",ROUND(N(C149)*N(E149),2))</f>
        <v/>
      </c>
    </row>
    <row r="150">
      <c r="A150" s="3" t="n"/>
      <c r="B150" s="4" t="n"/>
      <c r="C150" s="3" t="n"/>
      <c r="D150" s="3" t="n"/>
      <c r="E150" s="5" t="n"/>
      <c r="F150" s="3" t="n"/>
      <c r="G150" s="6" t="str">
        <f>IF(OR(A150="",B150=""),"",B150+N(F150))</f>
        <v/>
      </c>
      <c r="H150" s="7" t="str">
        <f>IF(G150="","",G150-$M$2)</f>
        <v/>
      </c>
      <c r="I150" t="str">
        <f>IF(H150="","",IF(H150&lt;=1,"Use first",""))</f>
        <v/>
      </c>
      <c r="J150" s="8" t="str">
        <f>IF(A150="","",ROUND(N(D150)*N(E150),2))</f>
        <v/>
      </c>
      <c r="K150" s="8" t="str">
        <f>IF(A150="","",ROUND(N(C150)*N(E150),2))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9" customWidth="1" min="3" max="3"/>
    <col width="8" customWidth="1" min="4" max="4"/>
    <col width="9" customWidth="1" min="5" max="5"/>
    <col width="9" customWidth="1" min="6" max="6"/>
    <col width="10" customWidth="1" min="7" max="7"/>
    <col width="10" customWidth="1" min="8" max="8"/>
  </cols>
  <sheetData>
    <row r="1">
      <c r="A1" s="1" t="inlineStr">
        <is>
          <t>Item</t>
        </is>
      </c>
      <c r="B1" s="1" t="inlineStr">
        <is>
          <t>Unit</t>
        </is>
      </c>
      <c r="C1" s="1" t="inlineStr">
        <is>
          <t>On hand</t>
        </is>
      </c>
      <c r="D1" s="1" t="inlineStr">
        <is>
          <t>Par</t>
        </is>
      </c>
      <c r="E1" s="1" t="inlineStr">
        <is>
          <t>Comes in</t>
        </is>
      </c>
      <c r="F1" s="1" t="inlineStr">
        <is>
          <t>Order</t>
        </is>
      </c>
      <c r="G1" s="1" t="inlineStr">
        <is>
          <t>Cost each</t>
        </is>
      </c>
      <c r="H1" s="1" t="inlineStr">
        <is>
          <t>Value</t>
        </is>
      </c>
    </row>
    <row r="2">
      <c r="A2" s="3" t="inlineStr">
        <is>
          <t>8 in glass cylinder vase</t>
        </is>
      </c>
      <c r="B2" s="3" t="inlineStr">
        <is>
          <t>vase</t>
        </is>
      </c>
      <c r="C2" s="3" t="n">
        <v>24</v>
      </c>
      <c r="D2" s="3" t="n">
        <v>36</v>
      </c>
      <c r="E2" s="3" t="n">
        <v>12</v>
      </c>
      <c r="F2">
        <f>IF(OR(A2="",D2=""),"",IF(N(C2)&gt;=D2,0,ROUNDUP((D2-N(C2))/MAX(1,N(E2)),0)*MAX(1,N(E2))))</f>
        <v>12</v>
      </c>
      <c r="G2" s="5" t="n">
        <v>3.2</v>
      </c>
      <c r="H2" s="8">
        <f>IF(A2="","",ROUND(N(C2)*N(G2),2))</f>
        <v>76.8</v>
      </c>
    </row>
    <row r="3">
      <c r="A3" s="3" t="inlineStr">
        <is>
          <t>Bud vase</t>
        </is>
      </c>
      <c r="B3" s="3" t="inlineStr">
        <is>
          <t>vase</t>
        </is>
      </c>
      <c r="C3" s="3" t="n">
        <v>40</v>
      </c>
      <c r="D3" s="3" t="n">
        <v>30</v>
      </c>
      <c r="E3" s="3" t="n">
        <v>24</v>
      </c>
      <c r="F3">
        <f>IF(OR(A3="",D3=""),"",IF(N(C3)&gt;=D3,0,ROUNDUP((D3-N(C3))/MAX(1,N(E3)),0)*MAX(1,N(E3))))</f>
        <v>0</v>
      </c>
      <c r="G3" s="5" t="n">
        <v>1.1</v>
      </c>
      <c r="H3" s="8">
        <f>IF(A3="","",ROUND(N(C3)*N(G3),2))</f>
        <v>44</v>
      </c>
    </row>
    <row r="4">
      <c r="A4" s="3" t="inlineStr">
        <is>
          <t>Floral foam brick</t>
        </is>
      </c>
      <c r="B4" s="3" t="inlineStr">
        <is>
          <t>brick</t>
        </is>
      </c>
      <c r="C4" s="3" t="n">
        <v>18</v>
      </c>
      <c r="D4" s="3" t="n">
        <v>48</v>
      </c>
      <c r="E4" s="3" t="n">
        <v>48</v>
      </c>
      <c r="F4">
        <f>IF(OR(A4="",D4=""),"",IF(N(C4)&gt;=D4,0,ROUNDUP((D4-N(C4))/MAX(1,N(E4)),0)*MAX(1,N(E4))))</f>
        <v>48</v>
      </c>
      <c r="G4" s="5" t="n">
        <v>1.25</v>
      </c>
      <c r="H4" s="8">
        <f>IF(A4="","",ROUND(N(C4)*N(G4),2))</f>
        <v>22.5</v>
      </c>
    </row>
    <row r="5">
      <c r="A5" s="3" t="inlineStr">
        <is>
          <t>Satin ribbon, a yard</t>
        </is>
      </c>
      <c r="B5" s="3" t="inlineStr">
        <is>
          <t>yard</t>
        </is>
      </c>
      <c r="C5" s="3" t="n">
        <v>150</v>
      </c>
      <c r="D5" s="3" t="n">
        <v>200</v>
      </c>
      <c r="E5" s="3" t="n">
        <v>100</v>
      </c>
      <c r="F5">
        <f>IF(OR(A5="",D5=""),"",IF(N(C5)&gt;=D5,0,ROUNDUP((D5-N(C5))/MAX(1,N(E5)),0)*MAX(1,N(E5))))</f>
        <v>100</v>
      </c>
      <c r="G5" s="5" t="n">
        <v>0.3</v>
      </c>
      <c r="H5" s="8">
        <f>IF(A5="","",ROUND(N(C5)*N(G5),2))</f>
        <v>45</v>
      </c>
    </row>
    <row r="6">
      <c r="A6" s="3" t="inlineStr">
        <is>
          <t>Kraft wrap, a sheet</t>
        </is>
      </c>
      <c r="B6" s="3" t="inlineStr">
        <is>
          <t>sheet</t>
        </is>
      </c>
      <c r="C6" s="3" t="n">
        <v>60</v>
      </c>
      <c r="D6" s="3" t="n">
        <v>100</v>
      </c>
      <c r="E6" s="3" t="n">
        <v>200</v>
      </c>
      <c r="F6">
        <f>IF(OR(A6="",D6=""),"",IF(N(C6)&gt;=D6,0,ROUNDUP((D6-N(C6))/MAX(1,N(E6)),0)*MAX(1,N(E6))))</f>
        <v>200</v>
      </c>
      <c r="G6" s="5" t="n">
        <v>0.6</v>
      </c>
      <c r="H6" s="8">
        <f>IF(A6="","",ROUND(N(C6)*N(G6),2))</f>
        <v>36</v>
      </c>
    </row>
    <row r="7">
      <c r="A7" s="3" t="inlineStr">
        <is>
          <t>Enclosure card</t>
        </is>
      </c>
      <c r="B7" s="3" t="inlineStr">
        <is>
          <t>card</t>
        </is>
      </c>
      <c r="C7" s="3" t="n">
        <v>300</v>
      </c>
      <c r="D7" s="3" t="n">
        <v>250</v>
      </c>
      <c r="E7" s="3" t="n">
        <v>500</v>
      </c>
      <c r="F7">
        <f>IF(OR(A7="",D7=""),"",IF(N(C7)&gt;=D7,0,ROUNDUP((D7-N(C7))/MAX(1,N(E7)),0)*MAX(1,N(E7))))</f>
        <v>0</v>
      </c>
      <c r="G7" s="5" t="n">
        <v>0.04</v>
      </c>
      <c r="H7" s="8">
        <f>IF(A7="","",ROUND(N(C7)*N(G7),2))</f>
        <v>12</v>
      </c>
    </row>
    <row r="8">
      <c r="A8" s="3" t="inlineStr">
        <is>
          <t>Flower food packet</t>
        </is>
      </c>
      <c r="B8" s="3" t="inlineStr">
        <is>
          <t>packet</t>
        </is>
      </c>
      <c r="C8" s="3" t="n">
        <v>400</v>
      </c>
      <c r="D8" s="3" t="n">
        <v>500</v>
      </c>
      <c r="E8" s="3" t="n">
        <v>1000</v>
      </c>
      <c r="F8">
        <f>IF(OR(A8="",D8=""),"",IF(N(C8)&gt;=D8,0,ROUNDUP((D8-N(C8))/MAX(1,N(E8)),0)*MAX(1,N(E8))))</f>
        <v>1000</v>
      </c>
      <c r="G8" s="5" t="n">
        <v>0.03</v>
      </c>
      <c r="H8" s="8">
        <f>IF(A8="","",ROUND(N(C8)*N(G8),2))</f>
        <v>12</v>
      </c>
    </row>
    <row r="9">
      <c r="A9" s="3" t="n"/>
      <c r="B9" s="3" t="n"/>
      <c r="C9" s="3" t="n"/>
      <c r="D9" s="3" t="n"/>
      <c r="E9" s="3" t="n"/>
      <c r="F9" t="str">
        <f>IF(OR(A9="",D9=""),"",IF(N(C9)&gt;=D9,0,ROUNDUP((D9-N(C9))/MAX(1,N(E9)),0)*MAX(1,N(E9))))</f>
        <v/>
      </c>
      <c r="G9" s="5" t="n"/>
      <c r="H9" s="8" t="str">
        <f>IF(A9="","",ROUND(N(C9)*N(G9),2))</f>
        <v/>
      </c>
    </row>
    <row r="10">
      <c r="A10" s="3" t="n"/>
      <c r="B10" s="3" t="n"/>
      <c r="C10" s="3" t="n"/>
      <c r="D10" s="3" t="n"/>
      <c r="E10" s="3" t="n"/>
      <c r="F10" t="str">
        <f>IF(OR(A10="",D10=""),"",IF(N(C10)&gt;=D10,0,ROUNDUP((D10-N(C10))/MAX(1,N(E10)),0)*MAX(1,N(E10))))</f>
        <v/>
      </c>
      <c r="G10" s="5" t="n"/>
      <c r="H10" s="8" t="str">
        <f>IF(A10="","",ROUND(N(C10)*N(G10),2))</f>
        <v/>
      </c>
    </row>
    <row r="11">
      <c r="A11" s="3" t="n"/>
      <c r="B11" s="3" t="n"/>
      <c r="C11" s="3" t="n"/>
      <c r="D11" s="3" t="n"/>
      <c r="E11" s="3" t="n"/>
      <c r="F11" t="str">
        <f>IF(OR(A11="",D11=""),"",IF(N(C11)&gt;=D11,0,ROUNDUP((D11-N(C11))/MAX(1,N(E11)),0)*MAX(1,N(E11))))</f>
        <v/>
      </c>
      <c r="G11" s="5" t="n"/>
      <c r="H11" s="8" t="str">
        <f>IF(A11="","",ROUND(N(C11)*N(G11),2))</f>
        <v/>
      </c>
    </row>
    <row r="12">
      <c r="A12" s="3" t="n"/>
      <c r="B12" s="3" t="n"/>
      <c r="C12" s="3" t="n"/>
      <c r="D12" s="3" t="n"/>
      <c r="E12" s="3" t="n"/>
      <c r="F12" t="str">
        <f>IF(OR(A12="",D12=""),"",IF(N(C12)&gt;=D12,0,ROUNDUP((D12-N(C12))/MAX(1,N(E12)),0)*MAX(1,N(E12))))</f>
        <v/>
      </c>
      <c r="G12" s="5" t="n"/>
      <c r="H12" s="8" t="str">
        <f>IF(A12="","",ROUND(N(C12)*N(G12),2))</f>
        <v/>
      </c>
    </row>
    <row r="13">
      <c r="A13" s="3" t="n"/>
      <c r="B13" s="3" t="n"/>
      <c r="C13" s="3" t="n"/>
      <c r="D13" s="3" t="n"/>
      <c r="E13" s="3" t="n"/>
      <c r="F13" t="str">
        <f>IF(OR(A13="",D13=""),"",IF(N(C13)&gt;=D13,0,ROUNDUP((D13-N(C13))/MAX(1,N(E13)),0)*MAX(1,N(E13))))</f>
        <v/>
      </c>
      <c r="G13" s="5" t="n"/>
      <c r="H13" s="8" t="str">
        <f>IF(A13="","",ROUND(N(C13)*N(G13),2))</f>
        <v/>
      </c>
    </row>
    <row r="14">
      <c r="A14" s="3" t="n"/>
      <c r="B14" s="3" t="n"/>
      <c r="C14" s="3" t="n"/>
      <c r="D14" s="3" t="n"/>
      <c r="E14" s="3" t="n"/>
      <c r="F14" t="str">
        <f>IF(OR(A14="",D14=""),"",IF(N(C14)&gt;=D14,0,ROUNDUP((D14-N(C14))/MAX(1,N(E14)),0)*MAX(1,N(E14))))</f>
        <v/>
      </c>
      <c r="G14" s="5" t="n"/>
      <c r="H14" s="8" t="str">
        <f>IF(A14="","",ROUND(N(C14)*N(G14),2))</f>
        <v/>
      </c>
    </row>
    <row r="15">
      <c r="A15" s="3" t="n"/>
      <c r="B15" s="3" t="n"/>
      <c r="C15" s="3" t="n"/>
      <c r="D15" s="3" t="n"/>
      <c r="E15" s="3" t="n"/>
      <c r="F15" t="str">
        <f>IF(OR(A15="",D15=""),"",IF(N(C15)&gt;=D15,0,ROUNDUP((D15-N(C15))/MAX(1,N(E15)),0)*MAX(1,N(E15))))</f>
        <v/>
      </c>
      <c r="G15" s="5" t="n"/>
      <c r="H15" s="8" t="str">
        <f>IF(A15="","",ROUND(N(C15)*N(G15),2))</f>
        <v/>
      </c>
    </row>
    <row r="16">
      <c r="A16" s="3" t="n"/>
      <c r="B16" s="3" t="n"/>
      <c r="C16" s="3" t="n"/>
      <c r="D16" s="3" t="n"/>
      <c r="E16" s="3" t="n"/>
      <c r="F16" t="str">
        <f>IF(OR(A16="",D16=""),"",IF(N(C16)&gt;=D16,0,ROUNDUP((D16-N(C16))/MAX(1,N(E16)),0)*MAX(1,N(E16))))</f>
        <v/>
      </c>
      <c r="G16" s="5" t="n"/>
      <c r="H16" s="8" t="str">
        <f>IF(A16="","",ROUND(N(C16)*N(G16),2))</f>
        <v/>
      </c>
    </row>
    <row r="17">
      <c r="A17" s="3" t="n"/>
      <c r="B17" s="3" t="n"/>
      <c r="C17" s="3" t="n"/>
      <c r="D17" s="3" t="n"/>
      <c r="E17" s="3" t="n"/>
      <c r="F17" t="str">
        <f>IF(OR(A17="",D17=""),"",IF(N(C17)&gt;=D17,0,ROUNDUP((D17-N(C17))/MAX(1,N(E17)),0)*MAX(1,N(E17))))</f>
        <v/>
      </c>
      <c r="G17" s="5" t="n"/>
      <c r="H17" s="8" t="str">
        <f>IF(A17="","",ROUND(N(C17)*N(G17),2))</f>
        <v/>
      </c>
    </row>
    <row r="18">
      <c r="A18" s="3" t="n"/>
      <c r="B18" s="3" t="n"/>
      <c r="C18" s="3" t="n"/>
      <c r="D18" s="3" t="n"/>
      <c r="E18" s="3" t="n"/>
      <c r="F18" t="str">
        <f>IF(OR(A18="",D18=""),"",IF(N(C18)&gt;=D18,0,ROUNDUP((D18-N(C18))/MAX(1,N(E18)),0)*MAX(1,N(E18))))</f>
        <v/>
      </c>
      <c r="G18" s="5" t="n"/>
      <c r="H18" s="8" t="str">
        <f>IF(A18="","",ROUND(N(C18)*N(G18),2))</f>
        <v/>
      </c>
    </row>
    <row r="19">
      <c r="A19" s="3" t="n"/>
      <c r="B19" s="3" t="n"/>
      <c r="C19" s="3" t="n"/>
      <c r="D19" s="3" t="n"/>
      <c r="E19" s="3" t="n"/>
      <c r="F19" t="str">
        <f>IF(OR(A19="",D19=""),"",IF(N(C19)&gt;=D19,0,ROUNDUP((D19-N(C19))/MAX(1,N(E19)),0)*MAX(1,N(E19))))</f>
        <v/>
      </c>
      <c r="G19" s="5" t="n"/>
      <c r="H19" s="8" t="str">
        <f>IF(A19="","",ROUND(N(C19)*N(G19),2))</f>
        <v/>
      </c>
    </row>
    <row r="20">
      <c r="A20" s="3" t="n"/>
      <c r="B20" s="3" t="n"/>
      <c r="C20" s="3" t="n"/>
      <c r="D20" s="3" t="n"/>
      <c r="E20" s="3" t="n"/>
      <c r="F20" t="str">
        <f>IF(OR(A20="",D20=""),"",IF(N(C20)&gt;=D20,0,ROUNDUP((D20-N(C20))/MAX(1,N(E20)),0)*MAX(1,N(E20))))</f>
        <v/>
      </c>
      <c r="G20" s="5" t="n"/>
      <c r="H20" s="8" t="str">
        <f>IF(A20="","",ROUND(N(C20)*N(G20),2))</f>
        <v/>
      </c>
    </row>
    <row r="21">
      <c r="A21" s="3" t="n"/>
      <c r="B21" s="3" t="n"/>
      <c r="C21" s="3" t="n"/>
      <c r="D21" s="3" t="n"/>
      <c r="E21" s="3" t="n"/>
      <c r="F21" t="str">
        <f>IF(OR(A21="",D21=""),"",IF(N(C21)&gt;=D21,0,ROUNDUP((D21-N(C21))/MAX(1,N(E21)),0)*MAX(1,N(E21))))</f>
        <v/>
      </c>
      <c r="G21" s="5" t="n"/>
      <c r="H21" s="8" t="str">
        <f>IF(A21="","",ROUND(N(C21)*N(G21),2))</f>
        <v/>
      </c>
    </row>
    <row r="22">
      <c r="A22" s="3" t="n"/>
      <c r="B22" s="3" t="n"/>
      <c r="C22" s="3" t="n"/>
      <c r="D22" s="3" t="n"/>
      <c r="E22" s="3" t="n"/>
      <c r="F22" t="str">
        <f>IF(OR(A22="",D22=""),"",IF(N(C22)&gt;=D22,0,ROUNDUP((D22-N(C22))/MAX(1,N(E22)),0)*MAX(1,N(E22))))</f>
        <v/>
      </c>
      <c r="G22" s="5" t="n"/>
      <c r="H22" s="8" t="str">
        <f>IF(A22="","",ROUND(N(C22)*N(G22),2))</f>
        <v/>
      </c>
    </row>
    <row r="23">
      <c r="A23" s="3" t="n"/>
      <c r="B23" s="3" t="n"/>
      <c r="C23" s="3" t="n"/>
      <c r="D23" s="3" t="n"/>
      <c r="E23" s="3" t="n"/>
      <c r="F23" t="str">
        <f>IF(OR(A23="",D23=""),"",IF(N(C23)&gt;=D23,0,ROUNDUP((D23-N(C23))/MAX(1,N(E23)),0)*MAX(1,N(E23))))</f>
        <v/>
      </c>
      <c r="G23" s="5" t="n"/>
      <c r="H23" s="8" t="str">
        <f>IF(A23="","",ROUND(N(C23)*N(G23),2))</f>
        <v/>
      </c>
    </row>
    <row r="24">
      <c r="A24" s="3" t="n"/>
      <c r="B24" s="3" t="n"/>
      <c r="C24" s="3" t="n"/>
      <c r="D24" s="3" t="n"/>
      <c r="E24" s="3" t="n"/>
      <c r="F24" t="str">
        <f>IF(OR(A24="",D24=""),"",IF(N(C24)&gt;=D24,0,ROUNDUP((D24-N(C24))/MAX(1,N(E24)),0)*MAX(1,N(E24))))</f>
        <v/>
      </c>
      <c r="G24" s="5" t="n"/>
      <c r="H24" s="8" t="str">
        <f>IF(A24="","",ROUND(N(C24)*N(G24),2))</f>
        <v/>
      </c>
    </row>
    <row r="25">
      <c r="A25" s="3" t="n"/>
      <c r="B25" s="3" t="n"/>
      <c r="C25" s="3" t="n"/>
      <c r="D25" s="3" t="n"/>
      <c r="E25" s="3" t="n"/>
      <c r="F25" t="str">
        <f>IF(OR(A25="",D25=""),"",IF(N(C25)&gt;=D25,0,ROUNDUP((D25-N(C25))/MAX(1,N(E25)),0)*MAX(1,N(E25))))</f>
        <v/>
      </c>
      <c r="G25" s="5" t="n"/>
      <c r="H25" s="8" t="str">
        <f>IF(A25="","",ROUND(N(C25)*N(G25),2))</f>
        <v/>
      </c>
    </row>
    <row r="26">
      <c r="A26" s="3" t="n"/>
      <c r="B26" s="3" t="n"/>
      <c r="C26" s="3" t="n"/>
      <c r="D26" s="3" t="n"/>
      <c r="E26" s="3" t="n"/>
      <c r="F26" t="str">
        <f>IF(OR(A26="",D26=""),"",IF(N(C26)&gt;=D26,0,ROUNDUP((D26-N(C26))/MAX(1,N(E26)),0)*MAX(1,N(E26))))</f>
        <v/>
      </c>
      <c r="G26" s="5" t="n"/>
      <c r="H26" s="8" t="str">
        <f>IF(A26="","",ROUND(N(C26)*N(G26),2))</f>
        <v/>
      </c>
    </row>
    <row r="27">
      <c r="A27" s="3" t="n"/>
      <c r="B27" s="3" t="n"/>
      <c r="C27" s="3" t="n"/>
      <c r="D27" s="3" t="n"/>
      <c r="E27" s="3" t="n"/>
      <c r="F27" t="str">
        <f>IF(OR(A27="",D27=""),"",IF(N(C27)&gt;=D27,0,ROUNDUP((D27-N(C27))/MAX(1,N(E27)),0)*MAX(1,N(E27))))</f>
        <v/>
      </c>
      <c r="G27" s="5" t="n"/>
      <c r="H27" s="8" t="str">
        <f>IF(A27="","",ROUND(N(C27)*N(G27),2))</f>
        <v/>
      </c>
    </row>
    <row r="28">
      <c r="A28" s="3" t="n"/>
      <c r="B28" s="3" t="n"/>
      <c r="C28" s="3" t="n"/>
      <c r="D28" s="3" t="n"/>
      <c r="E28" s="3" t="n"/>
      <c r="F28" t="str">
        <f>IF(OR(A28="",D28=""),"",IF(N(C28)&gt;=D28,0,ROUNDUP((D28-N(C28))/MAX(1,N(E28)),0)*MAX(1,N(E28))))</f>
        <v/>
      </c>
      <c r="G28" s="5" t="n"/>
      <c r="H28" s="8" t="str">
        <f>IF(A28="","",ROUND(N(C28)*N(G28),2))</f>
        <v/>
      </c>
    </row>
    <row r="29">
      <c r="A29" s="3" t="n"/>
      <c r="B29" s="3" t="n"/>
      <c r="C29" s="3" t="n"/>
      <c r="D29" s="3" t="n"/>
      <c r="E29" s="3" t="n"/>
      <c r="F29" t="str">
        <f>IF(OR(A29="",D29=""),"",IF(N(C29)&gt;=D29,0,ROUNDUP((D29-N(C29))/MAX(1,N(E29)),0)*MAX(1,N(E29))))</f>
        <v/>
      </c>
      <c r="G29" s="5" t="n"/>
      <c r="H29" s="8" t="str">
        <f>IF(A29="","",ROUND(N(C29)*N(G29),2))</f>
        <v/>
      </c>
    </row>
    <row r="30">
      <c r="A30" s="3" t="n"/>
      <c r="B30" s="3" t="n"/>
      <c r="C30" s="3" t="n"/>
      <c r="D30" s="3" t="n"/>
      <c r="E30" s="3" t="n"/>
      <c r="F30" t="str">
        <f>IF(OR(A30="",D30=""),"",IF(N(C30)&gt;=D30,0,ROUNDUP((D30-N(C30))/MAX(1,N(E30)),0)*MAX(1,N(E30))))</f>
        <v/>
      </c>
      <c r="G30" s="5" t="n"/>
      <c r="H30" s="8" t="str">
        <f>IF(A30="","",ROUND(N(C30)*N(G30),2))</f>
        <v/>
      </c>
    </row>
    <row r="31">
      <c r="A31" s="3" t="n"/>
      <c r="B31" s="3" t="n"/>
      <c r="C31" s="3" t="n"/>
      <c r="D31" s="3" t="n"/>
      <c r="E31" s="3" t="n"/>
      <c r="F31" t="str">
        <f>IF(OR(A31="",D31=""),"",IF(N(C31)&gt;=D31,0,ROUNDUP((D31-N(C31))/MAX(1,N(E31)),0)*MAX(1,N(E31))))</f>
        <v/>
      </c>
      <c r="G31" s="5" t="n"/>
      <c r="H31" s="8" t="str">
        <f>IF(A31="","",ROUND(N(C31)*N(G31),2))</f>
        <v/>
      </c>
    </row>
    <row r="32">
      <c r="A32" s="3" t="n"/>
      <c r="B32" s="3" t="n"/>
      <c r="C32" s="3" t="n"/>
      <c r="D32" s="3" t="n"/>
      <c r="E32" s="3" t="n"/>
      <c r="F32" t="str">
        <f>IF(OR(A32="",D32=""),"",IF(N(C32)&gt;=D32,0,ROUNDUP((D32-N(C32))/MAX(1,N(E32)),0)*MAX(1,N(E32))))</f>
        <v/>
      </c>
      <c r="G32" s="5" t="n"/>
      <c r="H32" s="8" t="str">
        <f>IF(A32="","",ROUND(N(C32)*N(G32),2))</f>
        <v/>
      </c>
    </row>
    <row r="33">
      <c r="A33" s="3" t="n"/>
      <c r="B33" s="3" t="n"/>
      <c r="C33" s="3" t="n"/>
      <c r="D33" s="3" t="n"/>
      <c r="E33" s="3" t="n"/>
      <c r="F33" t="str">
        <f>IF(OR(A33="",D33=""),"",IF(N(C33)&gt;=D33,0,ROUNDUP((D33-N(C33))/MAX(1,N(E33)),0)*MAX(1,N(E33))))</f>
        <v/>
      </c>
      <c r="G33" s="5" t="n"/>
      <c r="H33" s="8" t="str">
        <f>IF(A33="","",ROUND(N(C33)*N(G33),2))</f>
        <v/>
      </c>
    </row>
    <row r="34">
      <c r="A34" s="3" t="n"/>
      <c r="B34" s="3" t="n"/>
      <c r="C34" s="3" t="n"/>
      <c r="D34" s="3" t="n"/>
      <c r="E34" s="3" t="n"/>
      <c r="F34" t="str">
        <f>IF(OR(A34="",D34=""),"",IF(N(C34)&gt;=D34,0,ROUNDUP((D34-N(C34))/MAX(1,N(E34)),0)*MAX(1,N(E34))))</f>
        <v/>
      </c>
      <c r="G34" s="5" t="n"/>
      <c r="H34" s="8" t="str">
        <f>IF(A34="","",ROUND(N(C34)*N(G34),2))</f>
        <v/>
      </c>
    </row>
    <row r="35">
      <c r="A35" s="3" t="n"/>
      <c r="B35" s="3" t="n"/>
      <c r="C35" s="3" t="n"/>
      <c r="D35" s="3" t="n"/>
      <c r="E35" s="3" t="n"/>
      <c r="F35" t="str">
        <f>IF(OR(A35="",D35=""),"",IF(N(C35)&gt;=D35,0,ROUNDUP((D35-N(C35))/MAX(1,N(E35)),0)*MAX(1,N(E35))))</f>
        <v/>
      </c>
      <c r="G35" s="5" t="n"/>
      <c r="H35" s="8" t="str">
        <f>IF(A35="","",ROUND(N(C35)*N(G35),2))</f>
        <v/>
      </c>
    </row>
    <row r="36">
      <c r="A36" s="3" t="n"/>
      <c r="B36" s="3" t="n"/>
      <c r="C36" s="3" t="n"/>
      <c r="D36" s="3" t="n"/>
      <c r="E36" s="3" t="n"/>
      <c r="F36" t="str">
        <f>IF(OR(A36="",D36=""),"",IF(N(C36)&gt;=D36,0,ROUNDUP((D36-N(C36))/MAX(1,N(E36)),0)*MAX(1,N(E36))))</f>
        <v/>
      </c>
      <c r="G36" s="5" t="n"/>
      <c r="H36" s="8" t="str">
        <f>IF(A36="","",ROUND(N(C36)*N(G36),2))</f>
        <v/>
      </c>
    </row>
    <row r="37">
      <c r="A37" s="3" t="n"/>
      <c r="B37" s="3" t="n"/>
      <c r="C37" s="3" t="n"/>
      <c r="D37" s="3" t="n"/>
      <c r="E37" s="3" t="n"/>
      <c r="F37" t="str">
        <f>IF(OR(A37="",D37=""),"",IF(N(C37)&gt;=D37,0,ROUNDUP((D37-N(C37))/MAX(1,N(E37)),0)*MAX(1,N(E37))))</f>
        <v/>
      </c>
      <c r="G37" s="5" t="n"/>
      <c r="H37" s="8" t="str">
        <f>IF(A37="","",ROUND(N(C37)*N(G37),2))</f>
        <v/>
      </c>
    </row>
    <row r="38">
      <c r="A38" s="3" t="n"/>
      <c r="B38" s="3" t="n"/>
      <c r="C38" s="3" t="n"/>
      <c r="D38" s="3" t="n"/>
      <c r="E38" s="3" t="n"/>
      <c r="F38" t="str">
        <f>IF(OR(A38="",D38=""),"",IF(N(C38)&gt;=D38,0,ROUNDUP((D38-N(C38))/MAX(1,N(E38)),0)*MAX(1,N(E38))))</f>
        <v/>
      </c>
      <c r="G38" s="5" t="n"/>
      <c r="H38" s="8" t="str">
        <f>IF(A38="","",ROUND(N(C38)*N(G38),2))</f>
        <v/>
      </c>
    </row>
    <row r="39">
      <c r="A39" s="3" t="n"/>
      <c r="B39" s="3" t="n"/>
      <c r="C39" s="3" t="n"/>
      <c r="D39" s="3" t="n"/>
      <c r="E39" s="3" t="n"/>
      <c r="F39" t="str">
        <f>IF(OR(A39="",D39=""),"",IF(N(C39)&gt;=D39,0,ROUNDUP((D39-N(C39))/MAX(1,N(E39)),0)*MAX(1,N(E39))))</f>
        <v/>
      </c>
      <c r="G39" s="5" t="n"/>
      <c r="H39" s="8" t="str">
        <f>IF(A39="","",ROUND(N(C39)*N(G39),2))</f>
        <v/>
      </c>
    </row>
    <row r="40">
      <c r="A40" s="3" t="n"/>
      <c r="B40" s="3" t="n"/>
      <c r="C40" s="3" t="n"/>
      <c r="D40" s="3" t="n"/>
      <c r="E40" s="3" t="n"/>
      <c r="F40" t="str">
        <f>IF(OR(A40="",D40=""),"",IF(N(C40)&gt;=D40,0,ROUNDUP((D40-N(C40))/MAX(1,N(E40)),0)*MAX(1,N(E40))))</f>
        <v/>
      </c>
      <c r="G40" s="5" t="n"/>
      <c r="H40" s="8" t="str">
        <f>IF(A40="","",ROUND(N(C40)*N(G40),2))</f>
        <v/>
      </c>
    </row>
    <row r="41">
      <c r="A41" s="3" t="n"/>
      <c r="B41" s="3" t="n"/>
      <c r="C41" s="3" t="n"/>
      <c r="D41" s="3" t="n"/>
      <c r="E41" s="3" t="n"/>
      <c r="F41" t="str">
        <f>IF(OR(A41="",D41=""),"",IF(N(C41)&gt;=D41,0,ROUNDUP((D41-N(C41))/MAX(1,N(E41)),0)*MAX(1,N(E41))))</f>
        <v/>
      </c>
      <c r="G41" s="5" t="n"/>
      <c r="H41" s="8" t="str">
        <f>IF(A41="","",ROUND(N(C41)*N(G41),2))</f>
        <v/>
      </c>
    </row>
    <row r="42">
      <c r="A42" s="3" t="n"/>
      <c r="B42" s="3" t="n"/>
      <c r="C42" s="3" t="n"/>
      <c r="D42" s="3" t="n"/>
      <c r="E42" s="3" t="n"/>
      <c r="F42" t="str">
        <f>IF(OR(A42="",D42=""),"",IF(N(C42)&gt;=D42,0,ROUNDUP((D42-N(C42))/MAX(1,N(E42)),0)*MAX(1,N(E42))))</f>
        <v/>
      </c>
      <c r="G42" s="5" t="n"/>
      <c r="H42" s="8" t="str">
        <f>IF(A42="","",ROUND(N(C42)*N(G42),2))</f>
        <v/>
      </c>
    </row>
    <row r="43">
      <c r="A43" s="3" t="n"/>
      <c r="B43" s="3" t="n"/>
      <c r="C43" s="3" t="n"/>
      <c r="D43" s="3" t="n"/>
      <c r="E43" s="3" t="n"/>
      <c r="F43" t="str">
        <f>IF(OR(A43="",D43=""),"",IF(N(C43)&gt;=D43,0,ROUNDUP((D43-N(C43))/MAX(1,N(E43)),0)*MAX(1,N(E43))))</f>
        <v/>
      </c>
      <c r="G43" s="5" t="n"/>
      <c r="H43" s="8" t="str">
        <f>IF(A43="","",ROUND(N(C43)*N(G43),2))</f>
        <v/>
      </c>
    </row>
    <row r="44">
      <c r="A44" s="3" t="n"/>
      <c r="B44" s="3" t="n"/>
      <c r="C44" s="3" t="n"/>
      <c r="D44" s="3" t="n"/>
      <c r="E44" s="3" t="n"/>
      <c r="F44" t="str">
        <f>IF(OR(A44="",D44=""),"",IF(N(C44)&gt;=D44,0,ROUNDUP((D44-N(C44))/MAX(1,N(E44)),0)*MAX(1,N(E44))))</f>
        <v/>
      </c>
      <c r="G44" s="5" t="n"/>
      <c r="H44" s="8" t="str">
        <f>IF(A44="","",ROUND(N(C44)*N(G44),2))</f>
        <v/>
      </c>
    </row>
    <row r="45">
      <c r="A45" s="3" t="n"/>
      <c r="B45" s="3" t="n"/>
      <c r="C45" s="3" t="n"/>
      <c r="D45" s="3" t="n"/>
      <c r="E45" s="3" t="n"/>
      <c r="F45" t="str">
        <f>IF(OR(A45="",D45=""),"",IF(N(C45)&gt;=D45,0,ROUNDUP((D45-N(C45))/MAX(1,N(E45)),0)*MAX(1,N(E45))))</f>
        <v/>
      </c>
      <c r="G45" s="5" t="n"/>
      <c r="H45" s="8" t="str">
        <f>IF(A45="","",ROUND(N(C45)*N(G45),2))</f>
        <v/>
      </c>
    </row>
    <row r="46">
      <c r="A46" s="3" t="n"/>
      <c r="B46" s="3" t="n"/>
      <c r="C46" s="3" t="n"/>
      <c r="D46" s="3" t="n"/>
      <c r="E46" s="3" t="n"/>
      <c r="F46" t="str">
        <f>IF(OR(A46="",D46=""),"",IF(N(C46)&gt;=D46,0,ROUNDUP((D46-N(C46))/MAX(1,N(E46)),0)*MAX(1,N(E46))))</f>
        <v/>
      </c>
      <c r="G46" s="5" t="n"/>
      <c r="H46" s="8" t="str">
        <f>IF(A46="","",ROUND(N(C46)*N(G46),2))</f>
        <v/>
      </c>
    </row>
    <row r="47">
      <c r="A47" s="3" t="n"/>
      <c r="B47" s="3" t="n"/>
      <c r="C47" s="3" t="n"/>
      <c r="D47" s="3" t="n"/>
      <c r="E47" s="3" t="n"/>
      <c r="F47" t="str">
        <f>IF(OR(A47="",D47=""),"",IF(N(C47)&gt;=D47,0,ROUNDUP((D47-N(C47))/MAX(1,N(E47)),0)*MAX(1,N(E47))))</f>
        <v/>
      </c>
      <c r="G47" s="5" t="n"/>
      <c r="H47" s="8" t="str">
        <f>IF(A47="","",ROUND(N(C47)*N(G47),2))</f>
        <v/>
      </c>
    </row>
    <row r="48">
      <c r="A48" s="3" t="n"/>
      <c r="B48" s="3" t="n"/>
      <c r="C48" s="3" t="n"/>
      <c r="D48" s="3" t="n"/>
      <c r="E48" s="3" t="n"/>
      <c r="F48" t="str">
        <f>IF(OR(A48="",D48=""),"",IF(N(C48)&gt;=D48,0,ROUNDUP((D48-N(C48))/MAX(1,N(E48)),0)*MAX(1,N(E48))))</f>
        <v/>
      </c>
      <c r="G48" s="5" t="n"/>
      <c r="H48" s="8" t="str">
        <f>IF(A48="","",ROUND(N(C48)*N(G48),2))</f>
        <v/>
      </c>
    </row>
    <row r="49">
      <c r="A49" s="3" t="n"/>
      <c r="B49" s="3" t="n"/>
      <c r="C49" s="3" t="n"/>
      <c r="D49" s="3" t="n"/>
      <c r="E49" s="3" t="n"/>
      <c r="F49" t="str">
        <f>IF(OR(A49="",D49=""),"",IF(N(C49)&gt;=D49,0,ROUNDUP((D49-N(C49))/MAX(1,N(E49)),0)*MAX(1,N(E49))))</f>
        <v/>
      </c>
      <c r="G49" s="5" t="n"/>
      <c r="H49" s="8" t="str">
        <f>IF(A49="","",ROUND(N(C49)*N(G49),2))</f>
        <v/>
      </c>
    </row>
    <row r="50">
      <c r="A50" s="3" t="n"/>
      <c r="B50" s="3" t="n"/>
      <c r="C50" s="3" t="n"/>
      <c r="D50" s="3" t="n"/>
      <c r="E50" s="3" t="n"/>
      <c r="F50" t="str">
        <f>IF(OR(A50="",D50=""),"",IF(N(C50)&gt;=D50,0,ROUNDUP((D50-N(C50))/MAX(1,N(E50)),0)*MAX(1,N(E50))))</f>
        <v/>
      </c>
      <c r="G50" s="5" t="n"/>
      <c r="H50" s="8" t="str">
        <f>IF(A50="","",ROUND(N(C50)*N(G50),2))</f>
        <v/>
      </c>
    </row>
    <row r="51">
      <c r="A51" s="3" t="n"/>
      <c r="B51" s="3" t="n"/>
      <c r="C51" s="3" t="n"/>
      <c r="D51" s="3" t="n"/>
      <c r="E51" s="3" t="n"/>
      <c r="F51" t="str">
        <f>IF(OR(A51="",D51=""),"",IF(N(C51)&gt;=D51,0,ROUNDUP((D51-N(C51))/MAX(1,N(E51)),0)*MAX(1,N(E51))))</f>
        <v/>
      </c>
      <c r="G51" s="5" t="n"/>
      <c r="H51" s="8" t="str">
        <f>IF(A51="","",ROUND(N(C51)*N(G51),2))</f>
        <v/>
      </c>
    </row>
    <row r="52">
      <c r="A52" s="3" t="n"/>
      <c r="B52" s="3" t="n"/>
      <c r="C52" s="3" t="n"/>
      <c r="D52" s="3" t="n"/>
      <c r="E52" s="3" t="n"/>
      <c r="F52" t="str">
        <f>IF(OR(A52="",D52=""),"",IF(N(C52)&gt;=D52,0,ROUNDUP((D52-N(C52))/MAX(1,N(E52)),0)*MAX(1,N(E52))))</f>
        <v/>
      </c>
      <c r="G52" s="5" t="n"/>
      <c r="H52" s="8" t="str">
        <f>IF(A52="","",ROUND(N(C52)*N(G52),2))</f>
        <v/>
      </c>
    </row>
    <row r="53">
      <c r="A53" s="3" t="n"/>
      <c r="B53" s="3" t="n"/>
      <c r="C53" s="3" t="n"/>
      <c r="D53" s="3" t="n"/>
      <c r="E53" s="3" t="n"/>
      <c r="F53" t="str">
        <f>IF(OR(A53="",D53=""),"",IF(N(C53)&gt;=D53,0,ROUNDUP((D53-N(C53))/MAX(1,N(E53)),0)*MAX(1,N(E53))))</f>
        <v/>
      </c>
      <c r="G53" s="5" t="n"/>
      <c r="H53" s="8" t="str">
        <f>IF(A53="","",ROUND(N(C53)*N(G53),2))</f>
        <v/>
      </c>
    </row>
    <row r="54">
      <c r="A54" s="3" t="n"/>
      <c r="B54" s="3" t="n"/>
      <c r="C54" s="3" t="n"/>
      <c r="D54" s="3" t="n"/>
      <c r="E54" s="3" t="n"/>
      <c r="F54" t="str">
        <f>IF(OR(A54="",D54=""),"",IF(N(C54)&gt;=D54,0,ROUNDUP((D54-N(C54))/MAX(1,N(E54)),0)*MAX(1,N(E54))))</f>
        <v/>
      </c>
      <c r="G54" s="5" t="n"/>
      <c r="H54" s="8" t="str">
        <f>IF(A54="","",ROUND(N(C54)*N(G54),2))</f>
        <v/>
      </c>
    </row>
    <row r="55">
      <c r="A55" s="3" t="n"/>
      <c r="B55" s="3" t="n"/>
      <c r="C55" s="3" t="n"/>
      <c r="D55" s="3" t="n"/>
      <c r="E55" s="3" t="n"/>
      <c r="F55" t="str">
        <f>IF(OR(A55="",D55=""),"",IF(N(C55)&gt;=D55,0,ROUNDUP((D55-N(C55))/MAX(1,N(E55)),0)*MAX(1,N(E55))))</f>
        <v/>
      </c>
      <c r="G55" s="5" t="n"/>
      <c r="H55" s="8" t="str">
        <f>IF(A55="","",ROUND(N(C55)*N(G55),2))</f>
        <v/>
      </c>
    </row>
    <row r="56">
      <c r="A56" s="3" t="n"/>
      <c r="B56" s="3" t="n"/>
      <c r="C56" s="3" t="n"/>
      <c r="D56" s="3" t="n"/>
      <c r="E56" s="3" t="n"/>
      <c r="F56" t="str">
        <f>IF(OR(A56="",D56=""),"",IF(N(C56)&gt;=D56,0,ROUNDUP((D56-N(C56))/MAX(1,N(E56)),0)*MAX(1,N(E56))))</f>
        <v/>
      </c>
      <c r="G56" s="5" t="n"/>
      <c r="H56" s="8" t="str">
        <f>IF(A56="","",ROUND(N(C56)*N(G56),2))</f>
        <v/>
      </c>
    </row>
    <row r="57">
      <c r="A57" s="3" t="n"/>
      <c r="B57" s="3" t="n"/>
      <c r="C57" s="3" t="n"/>
      <c r="D57" s="3" t="n"/>
      <c r="E57" s="3" t="n"/>
      <c r="F57" t="str">
        <f>IF(OR(A57="",D57=""),"",IF(N(C57)&gt;=D57,0,ROUNDUP((D57-N(C57))/MAX(1,N(E57)),0)*MAX(1,N(E57))))</f>
        <v/>
      </c>
      <c r="G57" s="5" t="n"/>
      <c r="H57" s="8" t="str">
        <f>IF(A57="","",ROUND(N(C57)*N(G57),2))</f>
        <v/>
      </c>
    </row>
    <row r="58">
      <c r="A58" s="3" t="n"/>
      <c r="B58" s="3" t="n"/>
      <c r="C58" s="3" t="n"/>
      <c r="D58" s="3" t="n"/>
      <c r="E58" s="3" t="n"/>
      <c r="F58" t="str">
        <f>IF(OR(A58="",D58=""),"",IF(N(C58)&gt;=D58,0,ROUNDUP((D58-N(C58))/MAX(1,N(E58)),0)*MAX(1,N(E58))))</f>
        <v/>
      </c>
      <c r="G58" s="5" t="n"/>
      <c r="H58" s="8" t="str">
        <f>IF(A58="","",ROUND(N(C58)*N(G58),2))</f>
        <v/>
      </c>
    </row>
    <row r="59">
      <c r="A59" s="3" t="n"/>
      <c r="B59" s="3" t="n"/>
      <c r="C59" s="3" t="n"/>
      <c r="D59" s="3" t="n"/>
      <c r="E59" s="3" t="n"/>
      <c r="F59" t="str">
        <f>IF(OR(A59="",D59=""),"",IF(N(C59)&gt;=D59,0,ROUNDUP((D59-N(C59))/MAX(1,N(E59)),0)*MAX(1,N(E59))))</f>
        <v/>
      </c>
      <c r="G59" s="5" t="n"/>
      <c r="H59" s="8" t="str">
        <f>IF(A59="","",ROUND(N(C59)*N(G59),2))</f>
        <v/>
      </c>
    </row>
    <row r="60">
      <c r="A60" s="3" t="n"/>
      <c r="B60" s="3" t="n"/>
      <c r="C60" s="3" t="n"/>
      <c r="D60" s="3" t="n"/>
      <c r="E60" s="3" t="n"/>
      <c r="F60" t="str">
        <f>IF(OR(A60="",D60=""),"",IF(N(C60)&gt;=D60,0,ROUNDUP((D60-N(C60))/MAX(1,N(E60)),0)*MAX(1,N(E60))))</f>
        <v/>
      </c>
      <c r="G60" s="5" t="n"/>
      <c r="H60" s="8" t="str">
        <f>IF(A60="","",ROUND(N(C60)*N(G60),2))</f>
        <v/>
      </c>
    </row>
    <row r="61">
      <c r="A61" s="3" t="n"/>
      <c r="B61" s="3" t="n"/>
      <c r="C61" s="3" t="n"/>
      <c r="D61" s="3" t="n"/>
      <c r="E61" s="3" t="n"/>
      <c r="F61" t="str">
        <f>IF(OR(A61="",D61=""),"",IF(N(C61)&gt;=D61,0,ROUNDUP((D61-N(C61))/MAX(1,N(E61)),0)*MAX(1,N(E61))))</f>
        <v/>
      </c>
      <c r="G61" s="5" t="n"/>
      <c r="H61" s="8" t="str">
        <f>IF(A61="","",ROUND(N(C61)*N(G61),2))</f>
        <v/>
      </c>
    </row>
    <row r="62">
      <c r="A62" s="3" t="n"/>
      <c r="B62" s="3" t="n"/>
      <c r="C62" s="3" t="n"/>
      <c r="D62" s="3" t="n"/>
      <c r="E62" s="3" t="n"/>
      <c r="F62" t="str">
        <f>IF(OR(A62="",D62=""),"",IF(N(C62)&gt;=D62,0,ROUNDUP((D62-N(C62))/MAX(1,N(E62)),0)*MAX(1,N(E62))))</f>
        <v/>
      </c>
      <c r="G62" s="5" t="n"/>
      <c r="H62" s="8" t="str">
        <f>IF(A62="","",ROUND(N(C62)*N(G62),2))</f>
        <v/>
      </c>
    </row>
    <row r="63">
      <c r="A63" s="3" t="n"/>
      <c r="B63" s="3" t="n"/>
      <c r="C63" s="3" t="n"/>
      <c r="D63" s="3" t="n"/>
      <c r="E63" s="3" t="n"/>
      <c r="F63" t="str">
        <f>IF(OR(A63="",D63=""),"",IF(N(C63)&gt;=D63,0,ROUNDUP((D63-N(C63))/MAX(1,N(E63)),0)*MAX(1,N(E63))))</f>
        <v/>
      </c>
      <c r="G63" s="5" t="n"/>
      <c r="H63" s="8" t="str">
        <f>IF(A63="","",ROUND(N(C63)*N(G63),2))</f>
        <v/>
      </c>
    </row>
    <row r="64">
      <c r="A64" s="3" t="n"/>
      <c r="B64" s="3" t="n"/>
      <c r="C64" s="3" t="n"/>
      <c r="D64" s="3" t="n"/>
      <c r="E64" s="3" t="n"/>
      <c r="F64" t="str">
        <f>IF(OR(A64="",D64=""),"",IF(N(C64)&gt;=D64,0,ROUNDUP((D64-N(C64))/MAX(1,N(E64)),0)*MAX(1,N(E64))))</f>
        <v/>
      </c>
      <c r="G64" s="5" t="n"/>
      <c r="H64" s="8" t="str">
        <f>IF(A64="","",ROUND(N(C64)*N(G64),2))</f>
        <v/>
      </c>
    </row>
    <row r="65">
      <c r="A65" s="3" t="n"/>
      <c r="B65" s="3" t="n"/>
      <c r="C65" s="3" t="n"/>
      <c r="D65" s="3" t="n"/>
      <c r="E65" s="3" t="n"/>
      <c r="F65" t="str">
        <f>IF(OR(A65="",D65=""),"",IF(N(C65)&gt;=D65,0,ROUNDUP((D65-N(C65))/MAX(1,N(E65)),0)*MAX(1,N(E65))))</f>
        <v/>
      </c>
      <c r="G65" s="5" t="n"/>
      <c r="H65" s="8" t="str">
        <f>IF(A65="","",ROUND(N(C65)*N(G65),2))</f>
        <v/>
      </c>
    </row>
    <row r="66">
      <c r="A66" s="3" t="n"/>
      <c r="B66" s="3" t="n"/>
      <c r="C66" s="3" t="n"/>
      <c r="D66" s="3" t="n"/>
      <c r="E66" s="3" t="n"/>
      <c r="F66" t="str">
        <f>IF(OR(A66="",D66=""),"",IF(N(C66)&gt;=D66,0,ROUNDUP((D66-N(C66))/MAX(1,N(E66)),0)*MAX(1,N(E66))))</f>
        <v/>
      </c>
      <c r="G66" s="5" t="n"/>
      <c r="H66" s="8" t="str">
        <f>IF(A66="","",ROUND(N(C66)*N(G66),2))</f>
        <v/>
      </c>
    </row>
    <row r="67">
      <c r="A67" s="3" t="n"/>
      <c r="B67" s="3" t="n"/>
      <c r="C67" s="3" t="n"/>
      <c r="D67" s="3" t="n"/>
      <c r="E67" s="3" t="n"/>
      <c r="F67" t="str">
        <f>IF(OR(A67="",D67=""),"",IF(N(C67)&gt;=D67,0,ROUNDUP((D67-N(C67))/MAX(1,N(E67)),0)*MAX(1,N(E67))))</f>
        <v/>
      </c>
      <c r="G67" s="5" t="n"/>
      <c r="H67" s="8" t="str">
        <f>IF(A67="","",ROUND(N(C67)*N(G67),2))</f>
        <v/>
      </c>
    </row>
    <row r="68">
      <c r="A68" s="3" t="n"/>
      <c r="B68" s="3" t="n"/>
      <c r="C68" s="3" t="n"/>
      <c r="D68" s="3" t="n"/>
      <c r="E68" s="3" t="n"/>
      <c r="F68" t="str">
        <f>IF(OR(A68="",D68=""),"",IF(N(C68)&gt;=D68,0,ROUNDUP((D68-N(C68))/MAX(1,N(E68)),0)*MAX(1,N(E68))))</f>
        <v/>
      </c>
      <c r="G68" s="5" t="n"/>
      <c r="H68" s="8" t="str">
        <f>IF(A68="","",ROUND(N(C68)*N(G68),2))</f>
        <v/>
      </c>
    </row>
    <row r="69">
      <c r="A69" s="3" t="n"/>
      <c r="B69" s="3" t="n"/>
      <c r="C69" s="3" t="n"/>
      <c r="D69" s="3" t="n"/>
      <c r="E69" s="3" t="n"/>
      <c r="F69" t="str">
        <f>IF(OR(A69="",D69=""),"",IF(N(C69)&gt;=D69,0,ROUNDUP((D69-N(C69))/MAX(1,N(E69)),0)*MAX(1,N(E69))))</f>
        <v/>
      </c>
      <c r="G69" s="5" t="n"/>
      <c r="H69" s="8" t="str">
        <f>IF(A69="","",ROUND(N(C69)*N(G69),2))</f>
        <v/>
      </c>
    </row>
    <row r="70">
      <c r="A70" s="3" t="n"/>
      <c r="B70" s="3" t="n"/>
      <c r="C70" s="3" t="n"/>
      <c r="D70" s="3" t="n"/>
      <c r="E70" s="3" t="n"/>
      <c r="F70" t="str">
        <f>IF(OR(A70="",D70=""),"",IF(N(C70)&gt;=D70,0,ROUNDUP((D70-N(C70))/MAX(1,N(E70)),0)*MAX(1,N(E70))))</f>
        <v/>
      </c>
      <c r="G70" s="5" t="n"/>
      <c r="H70" s="8" t="str">
        <f>IF(A70="","",ROUND(N(C70)*N(G70),2))</f>
        <v/>
      </c>
    </row>
    <row r="71">
      <c r="A71" s="3" t="n"/>
      <c r="B71" s="3" t="n"/>
      <c r="C71" s="3" t="n"/>
      <c r="D71" s="3" t="n"/>
      <c r="E71" s="3" t="n"/>
      <c r="F71" t="str">
        <f>IF(OR(A71="",D71=""),"",IF(N(C71)&gt;=D71,0,ROUNDUP((D71-N(C71))/MAX(1,N(E71)),0)*MAX(1,N(E71))))</f>
        <v/>
      </c>
      <c r="G71" s="5" t="n"/>
      <c r="H71" s="8" t="str">
        <f>IF(A71="","",ROUND(N(C71)*N(G71),2))</f>
        <v/>
      </c>
    </row>
    <row r="72">
      <c r="A72" s="3" t="n"/>
      <c r="B72" s="3" t="n"/>
      <c r="C72" s="3" t="n"/>
      <c r="D72" s="3" t="n"/>
      <c r="E72" s="3" t="n"/>
      <c r="F72" t="str">
        <f>IF(OR(A72="",D72=""),"",IF(N(C72)&gt;=D72,0,ROUNDUP((D72-N(C72))/MAX(1,N(E72)),0)*MAX(1,N(E72))))</f>
        <v/>
      </c>
      <c r="G72" s="5" t="n"/>
      <c r="H72" s="8" t="str">
        <f>IF(A72="","",ROUND(N(C72)*N(G72),2))</f>
        <v/>
      </c>
    </row>
    <row r="73">
      <c r="A73" s="3" t="n"/>
      <c r="B73" s="3" t="n"/>
      <c r="C73" s="3" t="n"/>
      <c r="D73" s="3" t="n"/>
      <c r="E73" s="3" t="n"/>
      <c r="F73" t="str">
        <f>IF(OR(A73="",D73=""),"",IF(N(C73)&gt;=D73,0,ROUNDUP((D73-N(C73))/MAX(1,N(E73)),0)*MAX(1,N(E73))))</f>
        <v/>
      </c>
      <c r="G73" s="5" t="n"/>
      <c r="H73" s="8" t="str">
        <f>IF(A73="","",ROUND(N(C73)*N(G73),2))</f>
        <v/>
      </c>
    </row>
    <row r="74">
      <c r="A74" s="3" t="n"/>
      <c r="B74" s="3" t="n"/>
      <c r="C74" s="3" t="n"/>
      <c r="D74" s="3" t="n"/>
      <c r="E74" s="3" t="n"/>
      <c r="F74" t="str">
        <f>IF(OR(A74="",D74=""),"",IF(N(C74)&gt;=D74,0,ROUNDUP((D74-N(C74))/MAX(1,N(E74)),0)*MAX(1,N(E74))))</f>
        <v/>
      </c>
      <c r="G74" s="5" t="n"/>
      <c r="H74" s="8" t="str">
        <f>IF(A74="","",ROUND(N(C74)*N(G74),2))</f>
        <v/>
      </c>
    </row>
    <row r="75">
      <c r="A75" s="3" t="n"/>
      <c r="B75" s="3" t="n"/>
      <c r="C75" s="3" t="n"/>
      <c r="D75" s="3" t="n"/>
      <c r="E75" s="3" t="n"/>
      <c r="F75" t="str">
        <f>IF(OR(A75="",D75=""),"",IF(N(C75)&gt;=D75,0,ROUNDUP((D75-N(C75))/MAX(1,N(E75)),0)*MAX(1,N(E75))))</f>
        <v/>
      </c>
      <c r="G75" s="5" t="n"/>
      <c r="H75" s="8" t="str">
        <f>IF(A75="","",ROUND(N(C75)*N(G75),2))</f>
        <v/>
      </c>
    </row>
    <row r="76">
      <c r="A76" s="3" t="n"/>
      <c r="B76" s="3" t="n"/>
      <c r="C76" s="3" t="n"/>
      <c r="D76" s="3" t="n"/>
      <c r="E76" s="3" t="n"/>
      <c r="F76" t="str">
        <f>IF(OR(A76="",D76=""),"",IF(N(C76)&gt;=D76,0,ROUNDUP((D76-N(C76))/MAX(1,N(E76)),0)*MAX(1,N(E76))))</f>
        <v/>
      </c>
      <c r="G76" s="5" t="n"/>
      <c r="H76" s="8" t="str">
        <f>IF(A76="","",ROUND(N(C76)*N(G76),2))</f>
        <v/>
      </c>
    </row>
    <row r="77">
      <c r="A77" s="3" t="n"/>
      <c r="B77" s="3" t="n"/>
      <c r="C77" s="3" t="n"/>
      <c r="D77" s="3" t="n"/>
      <c r="E77" s="3" t="n"/>
      <c r="F77" t="str">
        <f>IF(OR(A77="",D77=""),"",IF(N(C77)&gt;=D77,0,ROUNDUP((D77-N(C77))/MAX(1,N(E77)),0)*MAX(1,N(E77))))</f>
        <v/>
      </c>
      <c r="G77" s="5" t="n"/>
      <c r="H77" s="8" t="str">
        <f>IF(A77="","",ROUND(N(C77)*N(G77),2))</f>
        <v/>
      </c>
    </row>
    <row r="78">
      <c r="A78" s="3" t="n"/>
      <c r="B78" s="3" t="n"/>
      <c r="C78" s="3" t="n"/>
      <c r="D78" s="3" t="n"/>
      <c r="E78" s="3" t="n"/>
      <c r="F78" t="str">
        <f>IF(OR(A78="",D78=""),"",IF(N(C78)&gt;=D78,0,ROUNDUP((D78-N(C78))/MAX(1,N(E78)),0)*MAX(1,N(E78))))</f>
        <v/>
      </c>
      <c r="G78" s="5" t="n"/>
      <c r="H78" s="8" t="str">
        <f>IF(A78="","",ROUND(N(C78)*N(G78),2))</f>
        <v/>
      </c>
    </row>
    <row r="79">
      <c r="A79" s="3" t="n"/>
      <c r="B79" s="3" t="n"/>
      <c r="C79" s="3" t="n"/>
      <c r="D79" s="3" t="n"/>
      <c r="E79" s="3" t="n"/>
      <c r="F79" t="str">
        <f>IF(OR(A79="",D79=""),"",IF(N(C79)&gt;=D79,0,ROUNDUP((D79-N(C79))/MAX(1,N(E79)),0)*MAX(1,N(E79))))</f>
        <v/>
      </c>
      <c r="G79" s="5" t="n"/>
      <c r="H79" s="8" t="str">
        <f>IF(A79="","",ROUND(N(C79)*N(G79),2))</f>
        <v/>
      </c>
    </row>
    <row r="80">
      <c r="A80" s="3" t="n"/>
      <c r="B80" s="3" t="n"/>
      <c r="C80" s="3" t="n"/>
      <c r="D80" s="3" t="n"/>
      <c r="E80" s="3" t="n"/>
      <c r="F80" t="str">
        <f>IF(OR(A80="",D80=""),"",IF(N(C80)&gt;=D80,0,ROUNDUP((D80-N(C80))/MAX(1,N(E80)),0)*MAX(1,N(E80))))</f>
        <v/>
      </c>
      <c r="G80" s="5" t="n"/>
      <c r="H80" s="8" t="str">
        <f>IF(A80="","",ROUND(N(C80)*N(G80),2))</f>
        <v/>
      </c>
    </row>
    <row r="81">
      <c r="A81" s="3" t="n"/>
      <c r="B81" s="3" t="n"/>
      <c r="C81" s="3" t="n"/>
      <c r="D81" s="3" t="n"/>
      <c r="E81" s="3" t="n"/>
      <c r="F81" t="str">
        <f>IF(OR(A81="",D81=""),"",IF(N(C81)&gt;=D81,0,ROUNDUP((D81-N(C81))/MAX(1,N(E81)),0)*MAX(1,N(E81))))</f>
        <v/>
      </c>
      <c r="G81" s="5" t="n"/>
      <c r="H81" s="8" t="str">
        <f>IF(A81="","",ROUND(N(C81)*N(G81),2))</f>
        <v/>
      </c>
    </row>
    <row r="82">
      <c r="A82" s="3" t="n"/>
      <c r="B82" s="3" t="n"/>
      <c r="C82" s="3" t="n"/>
      <c r="D82" s="3" t="n"/>
      <c r="E82" s="3" t="n"/>
      <c r="F82" t="str">
        <f>IF(OR(A82="",D82=""),"",IF(N(C82)&gt;=D82,0,ROUNDUP((D82-N(C82))/MAX(1,N(E82)),0)*MAX(1,N(E82))))</f>
        <v/>
      </c>
      <c r="G82" s="5" t="n"/>
      <c r="H82" s="8" t="str">
        <f>IF(A82="","",ROUND(N(C82)*N(G82),2))</f>
        <v/>
      </c>
    </row>
    <row r="83">
      <c r="A83" s="3" t="n"/>
      <c r="B83" s="3" t="n"/>
      <c r="C83" s="3" t="n"/>
      <c r="D83" s="3" t="n"/>
      <c r="E83" s="3" t="n"/>
      <c r="F83" t="str">
        <f>IF(OR(A83="",D83=""),"",IF(N(C83)&gt;=D83,0,ROUNDUP((D83-N(C83))/MAX(1,N(E83)),0)*MAX(1,N(E83))))</f>
        <v/>
      </c>
      <c r="G83" s="5" t="n"/>
      <c r="H83" s="8" t="str">
        <f>IF(A83="","",ROUND(N(C83)*N(G83),2))</f>
        <v/>
      </c>
    </row>
    <row r="84">
      <c r="A84" s="3" t="n"/>
      <c r="B84" s="3" t="n"/>
      <c r="C84" s="3" t="n"/>
      <c r="D84" s="3" t="n"/>
      <c r="E84" s="3" t="n"/>
      <c r="F84" t="str">
        <f>IF(OR(A84="",D84=""),"",IF(N(C84)&gt;=D84,0,ROUNDUP((D84-N(C84))/MAX(1,N(E84)),0)*MAX(1,N(E84))))</f>
        <v/>
      </c>
      <c r="G84" s="5" t="n"/>
      <c r="H84" s="8" t="str">
        <f>IF(A84="","",ROUND(N(C84)*N(G84),2))</f>
        <v/>
      </c>
    </row>
    <row r="85">
      <c r="A85" s="3" t="n"/>
      <c r="B85" s="3" t="n"/>
      <c r="C85" s="3" t="n"/>
      <c r="D85" s="3" t="n"/>
      <c r="E85" s="3" t="n"/>
      <c r="F85" t="str">
        <f>IF(OR(A85="",D85=""),"",IF(N(C85)&gt;=D85,0,ROUNDUP((D85-N(C85))/MAX(1,N(E85)),0)*MAX(1,N(E85))))</f>
        <v/>
      </c>
      <c r="G85" s="5" t="n"/>
      <c r="H85" s="8" t="str">
        <f>IF(A85="","",ROUND(N(C85)*N(G85),2))</f>
        <v/>
      </c>
    </row>
    <row r="86">
      <c r="A86" s="3" t="n"/>
      <c r="B86" s="3" t="n"/>
      <c r="C86" s="3" t="n"/>
      <c r="D86" s="3" t="n"/>
      <c r="E86" s="3" t="n"/>
      <c r="F86" t="str">
        <f>IF(OR(A86="",D86=""),"",IF(N(C86)&gt;=D86,0,ROUNDUP((D86-N(C86))/MAX(1,N(E86)),0)*MAX(1,N(E86))))</f>
        <v/>
      </c>
      <c r="G86" s="5" t="n"/>
      <c r="H86" s="8" t="str">
        <f>IF(A86="","",ROUND(N(C86)*N(G86),2))</f>
        <v/>
      </c>
    </row>
    <row r="87">
      <c r="A87" s="3" t="n"/>
      <c r="B87" s="3" t="n"/>
      <c r="C87" s="3" t="n"/>
      <c r="D87" s="3" t="n"/>
      <c r="E87" s="3" t="n"/>
      <c r="F87" t="str">
        <f>IF(OR(A87="",D87=""),"",IF(N(C87)&gt;=D87,0,ROUNDUP((D87-N(C87))/MAX(1,N(E87)),0)*MAX(1,N(E87))))</f>
        <v/>
      </c>
      <c r="G87" s="5" t="n"/>
      <c r="H87" s="8" t="str">
        <f>IF(A87="","",ROUND(N(C87)*N(G87),2))</f>
        <v/>
      </c>
    </row>
    <row r="88">
      <c r="A88" s="3" t="n"/>
      <c r="B88" s="3" t="n"/>
      <c r="C88" s="3" t="n"/>
      <c r="D88" s="3" t="n"/>
      <c r="E88" s="3" t="n"/>
      <c r="F88" t="str">
        <f>IF(OR(A88="",D88=""),"",IF(N(C88)&gt;=D88,0,ROUNDUP((D88-N(C88))/MAX(1,N(E88)),0)*MAX(1,N(E88))))</f>
        <v/>
      </c>
      <c r="G88" s="5" t="n"/>
      <c r="H88" s="8" t="str">
        <f>IF(A88="","",ROUND(N(C88)*N(G88),2))</f>
        <v/>
      </c>
    </row>
    <row r="89">
      <c r="A89" s="3" t="n"/>
      <c r="B89" s="3" t="n"/>
      <c r="C89" s="3" t="n"/>
      <c r="D89" s="3" t="n"/>
      <c r="E89" s="3" t="n"/>
      <c r="F89" t="str">
        <f>IF(OR(A89="",D89=""),"",IF(N(C89)&gt;=D89,0,ROUNDUP((D89-N(C89))/MAX(1,N(E89)),0)*MAX(1,N(E89))))</f>
        <v/>
      </c>
      <c r="G89" s="5" t="n"/>
      <c r="H89" s="8" t="str">
        <f>IF(A89="","",ROUND(N(C89)*N(G89),2))</f>
        <v/>
      </c>
    </row>
    <row r="90">
      <c r="A90" s="3" t="n"/>
      <c r="B90" s="3" t="n"/>
      <c r="C90" s="3" t="n"/>
      <c r="D90" s="3" t="n"/>
      <c r="E90" s="3" t="n"/>
      <c r="F90" t="str">
        <f>IF(OR(A90="",D90=""),"",IF(N(C90)&gt;=D90,0,ROUNDUP((D90-N(C90))/MAX(1,N(E90)),0)*MAX(1,N(E90))))</f>
        <v/>
      </c>
      <c r="G90" s="5" t="n"/>
      <c r="H90" s="8" t="str">
        <f>IF(A90="","",ROUND(N(C90)*N(G90),2))</f>
        <v/>
      </c>
    </row>
    <row r="91">
      <c r="A91" s="3" t="n"/>
      <c r="B91" s="3" t="n"/>
      <c r="C91" s="3" t="n"/>
      <c r="D91" s="3" t="n"/>
      <c r="E91" s="3" t="n"/>
      <c r="F91" t="str">
        <f>IF(OR(A91="",D91=""),"",IF(N(C91)&gt;=D91,0,ROUNDUP((D91-N(C91))/MAX(1,N(E91)),0)*MAX(1,N(E91))))</f>
        <v/>
      </c>
      <c r="G91" s="5" t="n"/>
      <c r="H91" s="8" t="str">
        <f>IF(A91="","",ROUND(N(C91)*N(G91),2))</f>
        <v/>
      </c>
    </row>
    <row r="92">
      <c r="A92" s="3" t="n"/>
      <c r="B92" s="3" t="n"/>
      <c r="C92" s="3" t="n"/>
      <c r="D92" s="3" t="n"/>
      <c r="E92" s="3" t="n"/>
      <c r="F92" t="str">
        <f>IF(OR(A92="",D92=""),"",IF(N(C92)&gt;=D92,0,ROUNDUP((D92-N(C92))/MAX(1,N(E92)),0)*MAX(1,N(E92))))</f>
        <v/>
      </c>
      <c r="G92" s="5" t="n"/>
      <c r="H92" s="8" t="str">
        <f>IF(A92="","",ROUND(N(C92)*N(G92),2))</f>
        <v/>
      </c>
    </row>
    <row r="93">
      <c r="A93" s="3" t="n"/>
      <c r="B93" s="3" t="n"/>
      <c r="C93" s="3" t="n"/>
      <c r="D93" s="3" t="n"/>
      <c r="E93" s="3" t="n"/>
      <c r="F93" t="str">
        <f>IF(OR(A93="",D93=""),"",IF(N(C93)&gt;=D93,0,ROUNDUP((D93-N(C93))/MAX(1,N(E93)),0)*MAX(1,N(E93))))</f>
        <v/>
      </c>
      <c r="G93" s="5" t="n"/>
      <c r="H93" s="8" t="str">
        <f>IF(A93="","",ROUND(N(C93)*N(G93),2))</f>
        <v/>
      </c>
    </row>
    <row r="94">
      <c r="A94" s="3" t="n"/>
      <c r="B94" s="3" t="n"/>
      <c r="C94" s="3" t="n"/>
      <c r="D94" s="3" t="n"/>
      <c r="E94" s="3" t="n"/>
      <c r="F94" t="str">
        <f>IF(OR(A94="",D94=""),"",IF(N(C94)&gt;=D94,0,ROUNDUP((D94-N(C94))/MAX(1,N(E94)),0)*MAX(1,N(E94))))</f>
        <v/>
      </c>
      <c r="G94" s="5" t="n"/>
      <c r="H94" s="8" t="str">
        <f>IF(A94="","",ROUND(N(C94)*N(G94),2))</f>
        <v/>
      </c>
    </row>
    <row r="95">
      <c r="A95" s="3" t="n"/>
      <c r="B95" s="3" t="n"/>
      <c r="C95" s="3" t="n"/>
      <c r="D95" s="3" t="n"/>
      <c r="E95" s="3" t="n"/>
      <c r="F95" t="str">
        <f>IF(OR(A95="",D95=""),"",IF(N(C95)&gt;=D95,0,ROUNDUP((D95-N(C95))/MAX(1,N(E95)),0)*MAX(1,N(E95))))</f>
        <v/>
      </c>
      <c r="G95" s="5" t="n"/>
      <c r="H95" s="8" t="str">
        <f>IF(A95="","",ROUND(N(C95)*N(G95),2))</f>
        <v/>
      </c>
    </row>
    <row r="96">
      <c r="A96" s="3" t="n"/>
      <c r="B96" s="3" t="n"/>
      <c r="C96" s="3" t="n"/>
      <c r="D96" s="3" t="n"/>
      <c r="E96" s="3" t="n"/>
      <c r="F96" t="str">
        <f>IF(OR(A96="",D96=""),"",IF(N(C96)&gt;=D96,0,ROUNDUP((D96-N(C96))/MAX(1,N(E96)),0)*MAX(1,N(E96))))</f>
        <v/>
      </c>
      <c r="G96" s="5" t="n"/>
      <c r="H96" s="8" t="str">
        <f>IF(A96="","",ROUND(N(C96)*N(G96),2))</f>
        <v/>
      </c>
    </row>
    <row r="97">
      <c r="A97" s="3" t="n"/>
      <c r="B97" s="3" t="n"/>
      <c r="C97" s="3" t="n"/>
      <c r="D97" s="3" t="n"/>
      <c r="E97" s="3" t="n"/>
      <c r="F97" t="str">
        <f>IF(OR(A97="",D97=""),"",IF(N(C97)&gt;=D97,0,ROUNDUP((D97-N(C97))/MAX(1,N(E97)),0)*MAX(1,N(E97))))</f>
        <v/>
      </c>
      <c r="G97" s="5" t="n"/>
      <c r="H97" s="8" t="str">
        <f>IF(A97="","",ROUND(N(C97)*N(G97),2))</f>
        <v/>
      </c>
    </row>
    <row r="98">
      <c r="A98" s="3" t="n"/>
      <c r="B98" s="3" t="n"/>
      <c r="C98" s="3" t="n"/>
      <c r="D98" s="3" t="n"/>
      <c r="E98" s="3" t="n"/>
      <c r="F98" t="str">
        <f>IF(OR(A98="",D98=""),"",IF(N(C98)&gt;=D98,0,ROUNDUP((D98-N(C98))/MAX(1,N(E98)),0)*MAX(1,N(E98))))</f>
        <v/>
      </c>
      <c r="G98" s="5" t="n"/>
      <c r="H98" s="8" t="str">
        <f>IF(A98="","",ROUND(N(C98)*N(G98),2))</f>
        <v/>
      </c>
    </row>
    <row r="99">
      <c r="A99" s="3" t="n"/>
      <c r="B99" s="3" t="n"/>
      <c r="C99" s="3" t="n"/>
      <c r="D99" s="3" t="n"/>
      <c r="E99" s="3" t="n"/>
      <c r="F99" t="str">
        <f>IF(OR(A99="",D99=""),"",IF(N(C99)&gt;=D99,0,ROUNDUP((D99-N(C99))/MAX(1,N(E99)),0)*MAX(1,N(E99))))</f>
        <v/>
      </c>
      <c r="G99" s="5" t="n"/>
      <c r="H99" s="8" t="str">
        <f>IF(A99="","",ROUND(N(C99)*N(G99),2))</f>
        <v/>
      </c>
    </row>
    <row r="100">
      <c r="A100" s="3" t="n"/>
      <c r="B100" s="3" t="n"/>
      <c r="C100" s="3" t="n"/>
      <c r="D100" s="3" t="n"/>
      <c r="E100" s="3" t="n"/>
      <c r="F100" t="str">
        <f>IF(OR(A100="",D100=""),"",IF(N(C100)&gt;=D100,0,ROUNDUP((D100-N(C100))/MAX(1,N(E100)),0)*MAX(1,N(E100))))</f>
        <v/>
      </c>
      <c r="G100" s="5" t="n"/>
      <c r="H100" s="8" t="str">
        <f>IF(A100="","",ROUND(N(C100)*N(G100),2))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9" customWidth="1" min="3" max="3"/>
    <col width="10" customWidth="1" min="4" max="4"/>
    <col width="10" customWidth="1" min="5" max="5"/>
    <col width="26" customWidth="1" min="7" max="7"/>
    <col width="20" customWidth="1" min="8" max="8"/>
    <col width="16" customWidth="1" min="9" max="9"/>
    <col width="10" customWidth="1" min="10" max="10"/>
    <col width="10" customWidth="1" min="11" max="11"/>
    <col width="10" customWidth="1" min="12" max="12"/>
    <col width="10" customWidth="1" min="13" max="13"/>
    <col width="12" customWidth="1" min="14" max="14"/>
    <col width="18" customWidth="1" min="16" max="16"/>
  </cols>
  <sheetData>
    <row r="1">
      <c r="A1" s="1" t="inlineStr">
        <is>
          <t>Arrangement</t>
        </is>
      </c>
      <c r="B1" s="1" t="inlineStr">
        <is>
          <t>Stem or hard good</t>
        </is>
      </c>
      <c r="C1" s="1" t="inlineStr">
        <is>
          <t>Quantity</t>
        </is>
      </c>
      <c r="D1" s="1" t="inlineStr">
        <is>
          <t>Cost each</t>
        </is>
      </c>
      <c r="E1" s="1" t="inlineStr">
        <is>
          <t>Cost</t>
        </is>
      </c>
      <c r="G1" s="9" t="inlineStr">
        <is>
          <t>Arrangement</t>
        </is>
      </c>
      <c r="H1" s="9" t="inlineStr">
        <is>
          <t>Stems and supplies</t>
        </is>
      </c>
      <c r="I1" s="9" t="inlineStr">
        <is>
          <t>Design minutes</t>
        </is>
      </c>
      <c r="J1" s="9" t="inlineStr">
        <is>
          <t>Your time</t>
        </is>
      </c>
      <c r="K1" s="9" t="inlineStr">
        <is>
          <t>Cost</t>
        </is>
      </c>
      <c r="L1" s="9" t="inlineStr">
        <is>
          <t>Price</t>
        </is>
      </c>
      <c r="M1" s="9" t="inlineStr">
        <is>
          <t>Left</t>
        </is>
      </c>
      <c r="N1" s="9" t="inlineStr">
        <is>
          <t>Stems and supplies, share of price</t>
        </is>
      </c>
      <c r="P1" s="9" t="inlineStr">
        <is>
          <t>Your time, an hour</t>
        </is>
      </c>
    </row>
    <row r="2">
      <c r="A2" s="3" t="inlineStr">
        <is>
          <t>Dozen red roses in a vase</t>
        </is>
      </c>
      <c r="B2" s="3" t="inlineStr">
        <is>
          <t>Red rose, 50 cm</t>
        </is>
      </c>
      <c r="C2" s="3" t="n">
        <v>12</v>
      </c>
      <c r="D2" s="8">
        <f>IF(B2="","",IFERROR(VLOOKUP(B2,Stems!$A$2:$E$150,5,FALSE),IFERROR(VLOOKUP(B2,'Hard goods'!$A$2:$G$100,7,FALSE),0)))</f>
        <v>1.1</v>
      </c>
      <c r="E2" s="8">
        <f>IF(B2="","",ROUND(N(C2)*N(D2),2))</f>
        <v>13.2</v>
      </c>
      <c r="G2" s="3" t="inlineStr">
        <is>
          <t>Dozen red roses in a vase</t>
        </is>
      </c>
      <c r="H2" s="8">
        <f>IF(G2="","",SUMIF($A$2:$A$200,G2,$E$2:$E$200))</f>
        <v>22.02</v>
      </c>
      <c r="I2" s="3" t="n">
        <v>20</v>
      </c>
      <c r="J2" s="8">
        <f>IF(G2="","",ROUND(N(I2)/60*$P$2,2))</f>
        <v>6.67</v>
      </c>
      <c r="K2" s="8">
        <f>IF(G2="","",H2+J2)</f>
        <v>28.69</v>
      </c>
      <c r="L2" s="5" t="n">
        <v>85</v>
      </c>
      <c r="M2" s="8">
        <f>IF(OR(G2="",L2=""),"",L2-K2)</f>
        <v>56.31</v>
      </c>
      <c r="N2" s="10">
        <f>IF(OR(G2="",N(L2)=0),"",H2/L2)</f>
        <v>0.259058823529412</v>
      </c>
      <c r="P2" s="5" t="n">
        <v>20</v>
      </c>
    </row>
    <row r="3">
      <c r="A3" s="3" t="inlineStr">
        <is>
          <t>Dozen red roses in a vase</t>
        </is>
      </c>
      <c r="B3" s="3" t="inlineStr">
        <is>
          <t>Silver dollar eucalyptus</t>
        </is>
      </c>
      <c r="C3" s="3" t="n">
        <v>5</v>
      </c>
      <c r="D3" s="8">
        <f>IF(B3="","",IFERROR(VLOOKUP(B3,Stems!$A$2:$E$150,5,FALSE),IFERROR(VLOOKUP(B3,'Hard goods'!$A$2:$G$100,7,FALSE),0)))</f>
        <v>0.45</v>
      </c>
      <c r="E3" s="8">
        <f>IF(B3="","",ROUND(N(C3)*N(D3),2))</f>
        <v>2.25</v>
      </c>
      <c r="G3" s="3" t="inlineStr">
        <is>
          <t>Sunflower bouquet, wrapped</t>
        </is>
      </c>
      <c r="H3" s="8">
        <f>IF(G3="","",SUMIF($A$2:$A$200,G3,$E$2:$E$200))</f>
        <v>12.07</v>
      </c>
      <c r="I3" s="3" t="n">
        <v>15</v>
      </c>
      <c r="J3" s="8">
        <f>IF(G3="","",ROUND(N(I3)/60*$P$2,2))</f>
        <v>5</v>
      </c>
      <c r="K3" s="8">
        <f>IF(G3="","",H3+J3)</f>
        <v>17.07</v>
      </c>
      <c r="L3" s="5" t="n">
        <v>45</v>
      </c>
      <c r="M3" s="8">
        <f>IF(OR(G3="",L3=""),"",L3-K3)</f>
        <v>27.93</v>
      </c>
      <c r="N3" s="10">
        <f>IF(OR(G3="",N(L3)=0),"",H3/L3)</f>
        <v>0.268222222222222</v>
      </c>
    </row>
    <row r="4">
      <c r="A4" s="3" t="inlineStr">
        <is>
          <t>Dozen red roses in a vase</t>
        </is>
      </c>
      <c r="B4" s="3" t="inlineStr">
        <is>
          <t>Baby's breath</t>
        </is>
      </c>
      <c r="C4" s="3" t="n">
        <v>5</v>
      </c>
      <c r="D4" s="8">
        <f>IF(B4="","",IFERROR(VLOOKUP(B4,Stems!$A$2:$E$150,5,FALSE),IFERROR(VLOOKUP(B4,'Hard goods'!$A$2:$G$100,7,FALSE),0)))</f>
        <v>0.6</v>
      </c>
      <c r="E4" s="8">
        <f>IF(B4="","",ROUND(N(C4)*N(D4),2))</f>
        <v>3</v>
      </c>
      <c r="G4" s="3" t="inlineStr">
        <is>
          <t>Bud vase</t>
        </is>
      </c>
      <c r="H4" s="8">
        <f>IF(G4="","",SUMIF($A$2:$A$200,G4,$E$2:$E$200))</f>
        <v>3.29</v>
      </c>
      <c r="I4" s="3" t="n">
        <v>5</v>
      </c>
      <c r="J4" s="8">
        <f>IF(G4="","",ROUND(N(I4)/60*$P$2,2))</f>
        <v>1.67</v>
      </c>
      <c r="K4" s="8">
        <f>IF(G4="","",H4+J4)</f>
        <v>4.96</v>
      </c>
      <c r="L4" s="5" t="n">
        <v>15</v>
      </c>
      <c r="M4" s="8">
        <f>IF(OR(G4="",L4=""),"",L4-K4)</f>
        <v>10.04</v>
      </c>
      <c r="N4" s="10">
        <f>IF(OR(G4="",N(L4)=0),"",H4/L4)</f>
        <v>0.219333333333333</v>
      </c>
    </row>
    <row r="5">
      <c r="A5" s="3" t="inlineStr">
        <is>
          <t>Dozen red roses in a vase</t>
        </is>
      </c>
      <c r="B5" s="3" t="inlineStr">
        <is>
          <t>8 in glass cylinder vase</t>
        </is>
      </c>
      <c r="C5" s="3" t="n">
        <v>1</v>
      </c>
      <c r="D5" s="8">
        <f>IF(B5="","",IFERROR(VLOOKUP(B5,Stems!$A$2:$E$150,5,FALSE),IFERROR(VLOOKUP(B5,'Hard goods'!$A$2:$G$100,7,FALSE),0)))</f>
        <v>3.2</v>
      </c>
      <c r="E5" s="8">
        <f>IF(B5="","",ROUND(N(C5)*N(D5),2))</f>
        <v>3.2</v>
      </c>
      <c r="G5" s="3" t="n"/>
      <c r="H5" s="8" t="str">
        <f>IF(G5="","",SUMIF($A$2:$A$200,G5,$E$2:$E$200))</f>
        <v/>
      </c>
      <c r="I5" s="3" t="n"/>
      <c r="J5" s="8" t="str">
        <f>IF(G5="","",ROUND(N(I5)/60*$P$2,2))</f>
        <v/>
      </c>
      <c r="K5" s="8" t="str">
        <f>IF(G5="","",H5+J5)</f>
        <v/>
      </c>
      <c r="L5" s="5" t="n"/>
      <c r="M5" s="8" t="str">
        <f>IF(OR(G5="",L5=""),"",L5-K5)</f>
        <v/>
      </c>
      <c r="N5" s="10" t="str">
        <f>IF(OR(G5="",N(L5)=0),"",H5/L5)</f>
        <v/>
      </c>
    </row>
    <row r="6">
      <c r="A6" s="3" t="inlineStr">
        <is>
          <t>Dozen red roses in a vase</t>
        </is>
      </c>
      <c r="B6" s="3" t="inlineStr">
        <is>
          <t>Satin ribbon, a yard</t>
        </is>
      </c>
      <c r="C6" s="3" t="n">
        <v>1</v>
      </c>
      <c r="D6" s="8">
        <f>IF(B6="","",IFERROR(VLOOKUP(B6,Stems!$A$2:$E$150,5,FALSE),IFERROR(VLOOKUP(B6,'Hard goods'!$A$2:$G$100,7,FALSE),0)))</f>
        <v>0.3</v>
      </c>
      <c r="E6" s="8">
        <f>IF(B6="","",ROUND(N(C6)*N(D6),2))</f>
        <v>0.3</v>
      </c>
      <c r="G6" s="3" t="n"/>
      <c r="H6" s="8" t="str">
        <f>IF(G6="","",SUMIF($A$2:$A$200,G6,$E$2:$E$200))</f>
        <v/>
      </c>
      <c r="I6" s="3" t="n"/>
      <c r="J6" s="8" t="str">
        <f>IF(G6="","",ROUND(N(I6)/60*$P$2,2))</f>
        <v/>
      </c>
      <c r="K6" s="8" t="str">
        <f>IF(G6="","",H6+J6)</f>
        <v/>
      </c>
      <c r="L6" s="5" t="n"/>
      <c r="M6" s="8" t="str">
        <f>IF(OR(G6="",L6=""),"",L6-K6)</f>
        <v/>
      </c>
      <c r="N6" s="10" t="str">
        <f>IF(OR(G6="",N(L6)=0),"",H6/L6)</f>
        <v/>
      </c>
    </row>
    <row r="7">
      <c r="A7" s="3" t="inlineStr">
        <is>
          <t>Dozen red roses in a vase</t>
        </is>
      </c>
      <c r="B7" s="3" t="inlineStr">
        <is>
          <t>Enclosure card</t>
        </is>
      </c>
      <c r="C7" s="3" t="n">
        <v>1</v>
      </c>
      <c r="D7" s="8">
        <f>IF(B7="","",IFERROR(VLOOKUP(B7,Stems!$A$2:$E$150,5,FALSE),IFERROR(VLOOKUP(B7,'Hard goods'!$A$2:$G$100,7,FALSE),0)))</f>
        <v>0.04</v>
      </c>
      <c r="E7" s="8">
        <f>IF(B7="","",ROUND(N(C7)*N(D7),2))</f>
        <v>0.04</v>
      </c>
      <c r="G7" s="3" t="n"/>
      <c r="H7" s="8" t="str">
        <f>IF(G7="","",SUMIF($A$2:$A$200,G7,$E$2:$E$200))</f>
        <v/>
      </c>
      <c r="I7" s="3" t="n"/>
      <c r="J7" s="8" t="str">
        <f>IF(G7="","",ROUND(N(I7)/60*$P$2,2))</f>
        <v/>
      </c>
      <c r="K7" s="8" t="str">
        <f>IF(G7="","",H7+J7)</f>
        <v/>
      </c>
      <c r="L7" s="5" t="n"/>
      <c r="M7" s="8" t="str">
        <f>IF(OR(G7="",L7=""),"",L7-K7)</f>
        <v/>
      </c>
      <c r="N7" s="10" t="str">
        <f>IF(OR(G7="",N(L7)=0),"",H7/L7)</f>
        <v/>
      </c>
    </row>
    <row r="8">
      <c r="A8" s="3" t="inlineStr">
        <is>
          <t>Dozen red roses in a vase</t>
        </is>
      </c>
      <c r="B8" s="3" t="inlineStr">
        <is>
          <t>Flower food packet</t>
        </is>
      </c>
      <c r="C8" s="3" t="n">
        <v>1</v>
      </c>
      <c r="D8" s="8">
        <f>IF(B8="","",IFERROR(VLOOKUP(B8,Stems!$A$2:$E$150,5,FALSE),IFERROR(VLOOKUP(B8,'Hard goods'!$A$2:$G$100,7,FALSE),0)))</f>
        <v>0.03</v>
      </c>
      <c r="E8" s="8">
        <f>IF(B8="","",ROUND(N(C8)*N(D8),2))</f>
        <v>0.03</v>
      </c>
      <c r="G8" s="3" t="n"/>
      <c r="H8" s="8" t="str">
        <f>IF(G8="","",SUMIF($A$2:$A$200,G8,$E$2:$E$200))</f>
        <v/>
      </c>
      <c r="I8" s="3" t="n"/>
      <c r="J8" s="8" t="str">
        <f>IF(G8="","",ROUND(N(I8)/60*$P$2,2))</f>
        <v/>
      </c>
      <c r="K8" s="8" t="str">
        <f>IF(G8="","",H8+J8)</f>
        <v/>
      </c>
      <c r="L8" s="5" t="n"/>
      <c r="M8" s="8" t="str">
        <f>IF(OR(G8="",L8=""),"",L8-K8)</f>
        <v/>
      </c>
      <c r="N8" s="10" t="str">
        <f>IF(OR(G8="",N(L8)=0),"",H8/L8)</f>
        <v/>
      </c>
    </row>
    <row r="9">
      <c r="A9" s="3" t="inlineStr">
        <is>
          <t>Sunflower bouquet, wrapped</t>
        </is>
      </c>
      <c r="B9" s="3" t="inlineStr">
        <is>
          <t>Sunflower</t>
        </is>
      </c>
      <c r="C9" s="3" t="n">
        <v>5</v>
      </c>
      <c r="D9" s="8">
        <f>IF(B9="","",IFERROR(VLOOKUP(B9,Stems!$A$2:$E$150,5,FALSE),IFERROR(VLOOKUP(B9,'Hard goods'!$A$2:$G$100,7,FALSE),0)))</f>
        <v>1.2</v>
      </c>
      <c r="E9" s="8">
        <f>IF(B9="","",ROUND(N(C9)*N(D9),2))</f>
        <v>6</v>
      </c>
      <c r="G9" s="3" t="n"/>
      <c r="H9" s="8" t="str">
        <f>IF(G9="","",SUMIF($A$2:$A$200,G9,$E$2:$E$200))</f>
        <v/>
      </c>
      <c r="I9" s="3" t="n"/>
      <c r="J9" s="8" t="str">
        <f>IF(G9="","",ROUND(N(I9)/60*$P$2,2))</f>
        <v/>
      </c>
      <c r="K9" s="8" t="str">
        <f>IF(G9="","",H9+J9)</f>
        <v/>
      </c>
      <c r="L9" s="5" t="n"/>
      <c r="M9" s="8" t="str">
        <f>IF(OR(G9="",L9=""),"",L9-K9)</f>
        <v/>
      </c>
      <c r="N9" s="10" t="str">
        <f>IF(OR(G9="",N(L9)=0),"",H9/L9)</f>
        <v/>
      </c>
    </row>
    <row r="10">
      <c r="A10" s="3" t="inlineStr">
        <is>
          <t>Sunflower bouquet, wrapped</t>
        </is>
      </c>
      <c r="B10" s="3" t="inlineStr">
        <is>
          <t>Alstroemeria</t>
        </is>
      </c>
      <c r="C10" s="3" t="n">
        <v>6</v>
      </c>
      <c r="D10" s="8">
        <f>IF(B10="","",IFERROR(VLOOKUP(B10,Stems!$A$2:$E$150,5,FALSE),IFERROR(VLOOKUP(B10,'Hard goods'!$A$2:$G$100,7,FALSE),0)))</f>
        <v>0.55</v>
      </c>
      <c r="E10" s="8">
        <f>IF(B10="","",ROUND(N(C10)*N(D10),2))</f>
        <v>3.3</v>
      </c>
      <c r="G10" s="3" t="n"/>
      <c r="H10" s="8" t="str">
        <f>IF(G10="","",SUMIF($A$2:$A$200,G10,$E$2:$E$200))</f>
        <v/>
      </c>
      <c r="I10" s="3" t="n"/>
      <c r="J10" s="8" t="str">
        <f>IF(G10="","",ROUND(N(I10)/60*$P$2,2))</f>
        <v/>
      </c>
      <c r="K10" s="8" t="str">
        <f>IF(G10="","",H10+J10)</f>
        <v/>
      </c>
      <c r="L10" s="5" t="n"/>
      <c r="M10" s="8" t="str">
        <f>IF(OR(G10="",L10=""),"",L10-K10)</f>
        <v/>
      </c>
      <c r="N10" s="10" t="str">
        <f>IF(OR(G10="",N(L10)=0),"",H10/L10)</f>
        <v/>
      </c>
    </row>
    <row r="11">
      <c r="A11" s="3" t="inlineStr">
        <is>
          <t>Sunflower bouquet, wrapped</t>
        </is>
      </c>
      <c r="B11" s="3" t="inlineStr">
        <is>
          <t>Silver dollar eucalyptus</t>
        </is>
      </c>
      <c r="C11" s="3" t="n">
        <v>4</v>
      </c>
      <c r="D11" s="8">
        <f>IF(B11="","",IFERROR(VLOOKUP(B11,Stems!$A$2:$E$150,5,FALSE),IFERROR(VLOOKUP(B11,'Hard goods'!$A$2:$G$100,7,FALSE),0)))</f>
        <v>0.45</v>
      </c>
      <c r="E11" s="8">
        <f>IF(B11="","",ROUND(N(C11)*N(D11),2))</f>
        <v>1.8</v>
      </c>
      <c r="G11" s="3" t="n"/>
      <c r="H11" s="8" t="str">
        <f>IF(G11="","",SUMIF($A$2:$A$200,G11,$E$2:$E$200))</f>
        <v/>
      </c>
      <c r="I11" s="3" t="n"/>
      <c r="J11" s="8" t="str">
        <f>IF(G11="","",ROUND(N(I11)/60*$P$2,2))</f>
        <v/>
      </c>
      <c r="K11" s="8" t="str">
        <f>IF(G11="","",H11+J11)</f>
        <v/>
      </c>
      <c r="L11" s="5" t="n"/>
      <c r="M11" s="8" t="str">
        <f>IF(OR(G11="",L11=""),"",L11-K11)</f>
        <v/>
      </c>
      <c r="N11" s="10" t="str">
        <f>IF(OR(G11="",N(L11)=0),"",H11/L11)</f>
        <v/>
      </c>
    </row>
    <row r="12">
      <c r="A12" s="3" t="inlineStr">
        <is>
          <t>Sunflower bouquet, wrapped</t>
        </is>
      </c>
      <c r="B12" s="3" t="inlineStr">
        <is>
          <t>Kraft wrap, a sheet</t>
        </is>
      </c>
      <c r="C12" s="3" t="n">
        <v>1</v>
      </c>
      <c r="D12" s="8">
        <f>IF(B12="","",IFERROR(VLOOKUP(B12,Stems!$A$2:$E$150,5,FALSE),IFERROR(VLOOKUP(B12,'Hard goods'!$A$2:$G$100,7,FALSE),0)))</f>
        <v>0.6</v>
      </c>
      <c r="E12" s="8">
        <f>IF(B12="","",ROUND(N(C12)*N(D12),2))</f>
        <v>0.6</v>
      </c>
      <c r="G12" s="3" t="n"/>
      <c r="H12" s="8" t="str">
        <f>IF(G12="","",SUMIF($A$2:$A$200,G12,$E$2:$E$200))</f>
        <v/>
      </c>
      <c r="I12" s="3" t="n"/>
      <c r="J12" s="8" t="str">
        <f>IF(G12="","",ROUND(N(I12)/60*$P$2,2))</f>
        <v/>
      </c>
      <c r="K12" s="8" t="str">
        <f>IF(G12="","",H12+J12)</f>
        <v/>
      </c>
      <c r="L12" s="5" t="n"/>
      <c r="M12" s="8" t="str">
        <f>IF(OR(G12="",L12=""),"",L12-K12)</f>
        <v/>
      </c>
      <c r="N12" s="10" t="str">
        <f>IF(OR(G12="",N(L12)=0),"",H12/L12)</f>
        <v/>
      </c>
    </row>
    <row r="13">
      <c r="A13" s="3" t="inlineStr">
        <is>
          <t>Sunflower bouquet, wrapped</t>
        </is>
      </c>
      <c r="B13" s="3" t="inlineStr">
        <is>
          <t>Satin ribbon, a yard</t>
        </is>
      </c>
      <c r="C13" s="3" t="n">
        <v>1</v>
      </c>
      <c r="D13" s="8">
        <f>IF(B13="","",IFERROR(VLOOKUP(B13,Stems!$A$2:$E$150,5,FALSE),IFERROR(VLOOKUP(B13,'Hard goods'!$A$2:$G$100,7,FALSE),0)))</f>
        <v>0.3</v>
      </c>
      <c r="E13" s="8">
        <f>IF(B13="","",ROUND(N(C13)*N(D13),2))</f>
        <v>0.3</v>
      </c>
      <c r="G13" s="3" t="n"/>
      <c r="H13" s="8" t="str">
        <f>IF(G13="","",SUMIF($A$2:$A$200,G13,$E$2:$E$200))</f>
        <v/>
      </c>
      <c r="I13" s="3" t="n"/>
      <c r="J13" s="8" t="str">
        <f>IF(G13="","",ROUND(N(I13)/60*$P$2,2))</f>
        <v/>
      </c>
      <c r="K13" s="8" t="str">
        <f>IF(G13="","",H13+J13)</f>
        <v/>
      </c>
      <c r="L13" s="5" t="n"/>
      <c r="M13" s="8" t="str">
        <f>IF(OR(G13="",L13=""),"",L13-K13)</f>
        <v/>
      </c>
      <c r="N13" s="10" t="str">
        <f>IF(OR(G13="",N(L13)=0),"",H13/L13)</f>
        <v/>
      </c>
    </row>
    <row r="14">
      <c r="A14" s="3" t="inlineStr">
        <is>
          <t>Sunflower bouquet, wrapped</t>
        </is>
      </c>
      <c r="B14" s="3" t="inlineStr">
        <is>
          <t>Enclosure card</t>
        </is>
      </c>
      <c r="C14" s="3" t="n">
        <v>1</v>
      </c>
      <c r="D14" s="8">
        <f>IF(B14="","",IFERROR(VLOOKUP(B14,Stems!$A$2:$E$150,5,FALSE),IFERROR(VLOOKUP(B14,'Hard goods'!$A$2:$G$100,7,FALSE),0)))</f>
        <v>0.04</v>
      </c>
      <c r="E14" s="8">
        <f>IF(B14="","",ROUND(N(C14)*N(D14),2))</f>
        <v>0.04</v>
      </c>
      <c r="G14" s="3" t="n"/>
      <c r="H14" s="8" t="str">
        <f>IF(G14="","",SUMIF($A$2:$A$200,G14,$E$2:$E$200))</f>
        <v/>
      </c>
      <c r="I14" s="3" t="n"/>
      <c r="J14" s="8" t="str">
        <f>IF(G14="","",ROUND(N(I14)/60*$P$2,2))</f>
        <v/>
      </c>
      <c r="K14" s="8" t="str">
        <f>IF(G14="","",H14+J14)</f>
        <v/>
      </c>
      <c r="L14" s="5" t="n"/>
      <c r="M14" s="8" t="str">
        <f>IF(OR(G14="",L14=""),"",L14-K14)</f>
        <v/>
      </c>
      <c r="N14" s="10" t="str">
        <f>IF(OR(G14="",N(L14)=0),"",H14/L14)</f>
        <v/>
      </c>
    </row>
    <row r="15">
      <c r="A15" s="3" t="inlineStr">
        <is>
          <t>Sunflower bouquet, wrapped</t>
        </is>
      </c>
      <c r="B15" s="3" t="inlineStr">
        <is>
          <t>Flower food packet</t>
        </is>
      </c>
      <c r="C15" s="3" t="n">
        <v>1</v>
      </c>
      <c r="D15" s="8">
        <f>IF(B15="","",IFERROR(VLOOKUP(B15,Stems!$A$2:$E$150,5,FALSE),IFERROR(VLOOKUP(B15,'Hard goods'!$A$2:$G$100,7,FALSE),0)))</f>
        <v>0.03</v>
      </c>
      <c r="E15" s="8">
        <f>IF(B15="","",ROUND(N(C15)*N(D15),2))</f>
        <v>0.03</v>
      </c>
      <c r="G15" s="3" t="n"/>
      <c r="H15" s="8" t="str">
        <f>IF(G15="","",SUMIF($A$2:$A$200,G15,$E$2:$E$200))</f>
        <v/>
      </c>
      <c r="I15" s="3" t="n"/>
      <c r="J15" s="8" t="str">
        <f>IF(G15="","",ROUND(N(I15)/60*$P$2,2))</f>
        <v/>
      </c>
      <c r="K15" s="8" t="str">
        <f>IF(G15="","",H15+J15)</f>
        <v/>
      </c>
      <c r="L15" s="5" t="n"/>
      <c r="M15" s="8" t="str">
        <f>IF(OR(G15="",L15=""),"",L15-K15)</f>
        <v/>
      </c>
      <c r="N15" s="10" t="str">
        <f>IF(OR(G15="",N(L15)=0),"",H15/L15)</f>
        <v/>
      </c>
    </row>
    <row r="16">
      <c r="A16" s="3" t="inlineStr">
        <is>
          <t>Bud vase</t>
        </is>
      </c>
      <c r="B16" s="3" t="inlineStr">
        <is>
          <t>Red rose, 50 cm</t>
        </is>
      </c>
      <c r="C16" s="3" t="n">
        <v>1</v>
      </c>
      <c r="D16" s="8">
        <f>IF(B16="","",IFERROR(VLOOKUP(B16,Stems!$A$2:$E$150,5,FALSE),IFERROR(VLOOKUP(B16,'Hard goods'!$A$2:$G$100,7,FALSE),0)))</f>
        <v>1.1</v>
      </c>
      <c r="E16" s="8">
        <f>IF(B16="","",ROUND(N(C16)*N(D16),2))</f>
        <v>1.1</v>
      </c>
      <c r="G16" s="3" t="n"/>
      <c r="H16" s="8" t="str">
        <f>IF(G16="","",SUMIF($A$2:$A$200,G16,$E$2:$E$200))</f>
        <v/>
      </c>
      <c r="I16" s="3" t="n"/>
      <c r="J16" s="8" t="str">
        <f>IF(G16="","",ROUND(N(I16)/60*$P$2,2))</f>
        <v/>
      </c>
      <c r="K16" s="8" t="str">
        <f>IF(G16="","",H16+J16)</f>
        <v/>
      </c>
      <c r="L16" s="5" t="n"/>
      <c r="M16" s="8" t="str">
        <f>IF(OR(G16="",L16=""),"",L16-K16)</f>
        <v/>
      </c>
      <c r="N16" s="10" t="str">
        <f>IF(OR(G16="",N(L16)=0),"",H16/L16)</f>
        <v/>
      </c>
    </row>
    <row r="17">
      <c r="A17" s="3" t="inlineStr">
        <is>
          <t>Bud vase</t>
        </is>
      </c>
      <c r="B17" s="3" t="inlineStr">
        <is>
          <t>Baby's breath</t>
        </is>
      </c>
      <c r="C17" s="3" t="n">
        <v>1</v>
      </c>
      <c r="D17" s="8">
        <f>IF(B17="","",IFERROR(VLOOKUP(B17,Stems!$A$2:$E$150,5,FALSE),IFERROR(VLOOKUP(B17,'Hard goods'!$A$2:$G$100,7,FALSE),0)))</f>
        <v>0.6</v>
      </c>
      <c r="E17" s="8">
        <f>IF(B17="","",ROUND(N(C17)*N(D17),2))</f>
        <v>0.6</v>
      </c>
      <c r="G17" s="3" t="n"/>
      <c r="H17" s="8" t="str">
        <f>IF(G17="","",SUMIF($A$2:$A$200,G17,$E$2:$E$200))</f>
        <v/>
      </c>
      <c r="I17" s="3" t="n"/>
      <c r="J17" s="8" t="str">
        <f>IF(G17="","",ROUND(N(I17)/60*$P$2,2))</f>
        <v/>
      </c>
      <c r="K17" s="8" t="str">
        <f>IF(G17="","",H17+J17)</f>
        <v/>
      </c>
      <c r="L17" s="5" t="n"/>
      <c r="M17" s="8" t="str">
        <f>IF(OR(G17="",L17=""),"",L17-K17)</f>
        <v/>
      </c>
      <c r="N17" s="10" t="str">
        <f>IF(OR(G17="",N(L17)=0),"",H17/L17)</f>
        <v/>
      </c>
    </row>
    <row r="18">
      <c r="A18" s="3" t="inlineStr">
        <is>
          <t>Bud vase</t>
        </is>
      </c>
      <c r="B18" s="3" t="inlineStr">
        <is>
          <t>Silver dollar eucalyptus</t>
        </is>
      </c>
      <c r="C18" s="3" t="n">
        <v>1</v>
      </c>
      <c r="D18" s="8">
        <f>IF(B18="","",IFERROR(VLOOKUP(B18,Stems!$A$2:$E$150,5,FALSE),IFERROR(VLOOKUP(B18,'Hard goods'!$A$2:$G$100,7,FALSE),0)))</f>
        <v>0.45</v>
      </c>
      <c r="E18" s="8">
        <f>IF(B18="","",ROUND(N(C18)*N(D18),2))</f>
        <v>0.45</v>
      </c>
      <c r="G18" s="3" t="n"/>
      <c r="H18" s="8" t="str">
        <f>IF(G18="","",SUMIF($A$2:$A$200,G18,$E$2:$E$200))</f>
        <v/>
      </c>
      <c r="I18" s="3" t="n"/>
      <c r="J18" s="8" t="str">
        <f>IF(G18="","",ROUND(N(I18)/60*$P$2,2))</f>
        <v/>
      </c>
      <c r="K18" s="8" t="str">
        <f>IF(G18="","",H18+J18)</f>
        <v/>
      </c>
      <c r="L18" s="5" t="n"/>
      <c r="M18" s="8" t="str">
        <f>IF(OR(G18="",L18=""),"",L18-K18)</f>
        <v/>
      </c>
      <c r="N18" s="10" t="str">
        <f>IF(OR(G18="",N(L18)=0),"",H18/L18)</f>
        <v/>
      </c>
    </row>
    <row r="19">
      <c r="A19" s="3" t="inlineStr">
        <is>
          <t>Bud vase</t>
        </is>
      </c>
      <c r="B19" s="3" t="inlineStr">
        <is>
          <t>Bud vase</t>
        </is>
      </c>
      <c r="C19" s="3" t="n">
        <v>1</v>
      </c>
      <c r="D19" s="8">
        <f>IF(B19="","",IFERROR(VLOOKUP(B19,Stems!$A$2:$E$150,5,FALSE),IFERROR(VLOOKUP(B19,'Hard goods'!$A$2:$G$100,7,FALSE),0)))</f>
        <v>1.1</v>
      </c>
      <c r="E19" s="8">
        <f>IF(B19="","",ROUND(N(C19)*N(D19),2))</f>
        <v>1.1</v>
      </c>
      <c r="G19" s="3" t="n"/>
      <c r="H19" s="8" t="str">
        <f>IF(G19="","",SUMIF($A$2:$A$200,G19,$E$2:$E$200))</f>
        <v/>
      </c>
      <c r="I19" s="3" t="n"/>
      <c r="J19" s="8" t="str">
        <f>IF(G19="","",ROUND(N(I19)/60*$P$2,2))</f>
        <v/>
      </c>
      <c r="K19" s="8" t="str">
        <f>IF(G19="","",H19+J19)</f>
        <v/>
      </c>
      <c r="L19" s="5" t="n"/>
      <c r="M19" s="8" t="str">
        <f>IF(OR(G19="",L19=""),"",L19-K19)</f>
        <v/>
      </c>
      <c r="N19" s="10" t="str">
        <f>IF(OR(G19="",N(L19)=0),"",H19/L19)</f>
        <v/>
      </c>
    </row>
    <row r="20">
      <c r="A20" s="3" t="inlineStr">
        <is>
          <t>Bud vase</t>
        </is>
      </c>
      <c r="B20" s="3" t="inlineStr">
        <is>
          <t>Enclosure card</t>
        </is>
      </c>
      <c r="C20" s="3" t="n">
        <v>1</v>
      </c>
      <c r="D20" s="8">
        <f>IF(B20="","",IFERROR(VLOOKUP(B20,Stems!$A$2:$E$150,5,FALSE),IFERROR(VLOOKUP(B20,'Hard goods'!$A$2:$G$100,7,FALSE),0)))</f>
        <v>0.04</v>
      </c>
      <c r="E20" s="8">
        <f>IF(B20="","",ROUND(N(C20)*N(D20),2))</f>
        <v>0.04</v>
      </c>
      <c r="G20" s="3" t="n"/>
      <c r="H20" s="8" t="str">
        <f>IF(G20="","",SUMIF($A$2:$A$200,G20,$E$2:$E$200))</f>
        <v/>
      </c>
      <c r="I20" s="3" t="n"/>
      <c r="J20" s="8" t="str">
        <f>IF(G20="","",ROUND(N(I20)/60*$P$2,2))</f>
        <v/>
      </c>
      <c r="K20" s="8" t="str">
        <f>IF(G20="","",H20+J20)</f>
        <v/>
      </c>
      <c r="L20" s="5" t="n"/>
      <c r="M20" s="8" t="str">
        <f>IF(OR(G20="",L20=""),"",L20-K20)</f>
        <v/>
      </c>
      <c r="N20" s="10" t="str">
        <f>IF(OR(G20="",N(L20)=0),"",H20/L20)</f>
        <v/>
      </c>
    </row>
    <row r="21">
      <c r="A21" s="3" t="n"/>
      <c r="B21" s="3" t="n"/>
      <c r="C21" s="3" t="n"/>
      <c r="D21" s="8" t="str">
        <f>IF(B21="","",IFERROR(VLOOKUP(B21,Stems!$A$2:$E$150,5,FALSE),IFERROR(VLOOKUP(B21,'Hard goods'!$A$2:$G$100,7,FALSE),0)))</f>
        <v/>
      </c>
      <c r="E21" s="8" t="str">
        <f>IF(B21="","",ROUND(N(C21)*N(D21),2))</f>
        <v/>
      </c>
      <c r="G21" s="3" t="n"/>
      <c r="H21" s="8" t="str">
        <f>IF(G21="","",SUMIF($A$2:$A$200,G21,$E$2:$E$200))</f>
        <v/>
      </c>
      <c r="I21" s="3" t="n"/>
      <c r="J21" s="8" t="str">
        <f>IF(G21="","",ROUND(N(I21)/60*$P$2,2))</f>
        <v/>
      </c>
      <c r="K21" s="8" t="str">
        <f>IF(G21="","",H21+J21)</f>
        <v/>
      </c>
      <c r="L21" s="5" t="n"/>
      <c r="M21" s="8" t="str">
        <f>IF(OR(G21="",L21=""),"",L21-K21)</f>
        <v/>
      </c>
      <c r="N21" s="10" t="str">
        <f>IF(OR(G21="",N(L21)=0),"",H21/L21)</f>
        <v/>
      </c>
    </row>
    <row r="22">
      <c r="A22" s="3" t="n"/>
      <c r="B22" s="3" t="n"/>
      <c r="C22" s="3" t="n"/>
      <c r="D22" s="8" t="str">
        <f>IF(B22="","",IFERROR(VLOOKUP(B22,Stems!$A$2:$E$150,5,FALSE),IFERROR(VLOOKUP(B22,'Hard goods'!$A$2:$G$100,7,FALSE),0)))</f>
        <v/>
      </c>
      <c r="E22" s="8" t="str">
        <f>IF(B22="","",ROUND(N(C22)*N(D22),2))</f>
        <v/>
      </c>
      <c r="G22" s="3" t="n"/>
      <c r="H22" s="8" t="str">
        <f>IF(G22="","",SUMIF($A$2:$A$200,G22,$E$2:$E$200))</f>
        <v/>
      </c>
      <c r="I22" s="3" t="n"/>
      <c r="J22" s="8" t="str">
        <f>IF(G22="","",ROUND(N(I22)/60*$P$2,2))</f>
        <v/>
      </c>
      <c r="K22" s="8" t="str">
        <f>IF(G22="","",H22+J22)</f>
        <v/>
      </c>
      <c r="L22" s="5" t="n"/>
      <c r="M22" s="8" t="str">
        <f>IF(OR(G22="",L22=""),"",L22-K22)</f>
        <v/>
      </c>
      <c r="N22" s="10" t="str">
        <f>IF(OR(G22="",N(L22)=0),"",H22/L22)</f>
        <v/>
      </c>
    </row>
    <row r="23">
      <c r="A23" s="3" t="n"/>
      <c r="B23" s="3" t="n"/>
      <c r="C23" s="3" t="n"/>
      <c r="D23" s="8" t="str">
        <f>IF(B23="","",IFERROR(VLOOKUP(B23,Stems!$A$2:$E$150,5,FALSE),IFERROR(VLOOKUP(B23,'Hard goods'!$A$2:$G$100,7,FALSE),0)))</f>
        <v/>
      </c>
      <c r="E23" s="8" t="str">
        <f>IF(B23="","",ROUND(N(C23)*N(D23),2))</f>
        <v/>
      </c>
      <c r="G23" s="3" t="n"/>
      <c r="H23" s="8" t="str">
        <f>IF(G23="","",SUMIF($A$2:$A$200,G23,$E$2:$E$200))</f>
        <v/>
      </c>
      <c r="I23" s="3" t="n"/>
      <c r="J23" s="8" t="str">
        <f>IF(G23="","",ROUND(N(I23)/60*$P$2,2))</f>
        <v/>
      </c>
      <c r="K23" s="8" t="str">
        <f>IF(G23="","",H23+J23)</f>
        <v/>
      </c>
      <c r="L23" s="5" t="n"/>
      <c r="M23" s="8" t="str">
        <f>IF(OR(G23="",L23=""),"",L23-K23)</f>
        <v/>
      </c>
      <c r="N23" s="10" t="str">
        <f>IF(OR(G23="",N(L23)=0),"",H23/L23)</f>
        <v/>
      </c>
    </row>
    <row r="24">
      <c r="A24" s="3" t="n"/>
      <c r="B24" s="3" t="n"/>
      <c r="C24" s="3" t="n"/>
      <c r="D24" s="8" t="str">
        <f>IF(B24="","",IFERROR(VLOOKUP(B24,Stems!$A$2:$E$150,5,FALSE),IFERROR(VLOOKUP(B24,'Hard goods'!$A$2:$G$100,7,FALSE),0)))</f>
        <v/>
      </c>
      <c r="E24" s="8" t="str">
        <f>IF(B24="","",ROUND(N(C24)*N(D24),2))</f>
        <v/>
      </c>
      <c r="G24" s="3" t="n"/>
      <c r="H24" s="8" t="str">
        <f>IF(G24="","",SUMIF($A$2:$A$200,G24,$E$2:$E$200))</f>
        <v/>
      </c>
      <c r="I24" s="3" t="n"/>
      <c r="J24" s="8" t="str">
        <f>IF(G24="","",ROUND(N(I24)/60*$P$2,2))</f>
        <v/>
      </c>
      <c r="K24" s="8" t="str">
        <f>IF(G24="","",H24+J24)</f>
        <v/>
      </c>
      <c r="L24" s="5" t="n"/>
      <c r="M24" s="8" t="str">
        <f>IF(OR(G24="",L24=""),"",L24-K24)</f>
        <v/>
      </c>
      <c r="N24" s="10" t="str">
        <f>IF(OR(G24="",N(L24)=0),"",H24/L24)</f>
        <v/>
      </c>
    </row>
    <row r="25">
      <c r="A25" s="3" t="n"/>
      <c r="B25" s="3" t="n"/>
      <c r="C25" s="3" t="n"/>
      <c r="D25" s="8" t="str">
        <f>IF(B25="","",IFERROR(VLOOKUP(B25,Stems!$A$2:$E$150,5,FALSE),IFERROR(VLOOKUP(B25,'Hard goods'!$A$2:$G$100,7,FALSE),0)))</f>
        <v/>
      </c>
      <c r="E25" s="8" t="str">
        <f>IF(B25="","",ROUND(N(C25)*N(D25),2))</f>
        <v/>
      </c>
      <c r="G25" s="3" t="n"/>
      <c r="H25" s="8" t="str">
        <f>IF(G25="","",SUMIF($A$2:$A$200,G25,$E$2:$E$200))</f>
        <v/>
      </c>
      <c r="I25" s="3" t="n"/>
      <c r="J25" s="8" t="str">
        <f>IF(G25="","",ROUND(N(I25)/60*$P$2,2))</f>
        <v/>
      </c>
      <c r="K25" s="8" t="str">
        <f>IF(G25="","",H25+J25)</f>
        <v/>
      </c>
      <c r="L25" s="5" t="n"/>
      <c r="M25" s="8" t="str">
        <f>IF(OR(G25="",L25=""),"",L25-K25)</f>
        <v/>
      </c>
      <c r="N25" s="10" t="str">
        <f>IF(OR(G25="",N(L25)=0),"",H25/L25)</f>
        <v/>
      </c>
    </row>
    <row r="26">
      <c r="A26" s="3" t="n"/>
      <c r="B26" s="3" t="n"/>
      <c r="C26" s="3" t="n"/>
      <c r="D26" s="8" t="str">
        <f>IF(B26="","",IFERROR(VLOOKUP(B26,Stems!$A$2:$E$150,5,FALSE),IFERROR(VLOOKUP(B26,'Hard goods'!$A$2:$G$100,7,FALSE),0)))</f>
        <v/>
      </c>
      <c r="E26" s="8" t="str">
        <f>IF(B26="","",ROUND(N(C26)*N(D26),2))</f>
        <v/>
      </c>
      <c r="G26" s="3" t="n"/>
      <c r="H26" s="8" t="str">
        <f>IF(G26="","",SUMIF($A$2:$A$200,G26,$E$2:$E$200))</f>
        <v/>
      </c>
      <c r="I26" s="3" t="n"/>
      <c r="J26" s="8" t="str">
        <f>IF(G26="","",ROUND(N(I26)/60*$P$2,2))</f>
        <v/>
      </c>
      <c r="K26" s="8" t="str">
        <f>IF(G26="","",H26+J26)</f>
        <v/>
      </c>
      <c r="L26" s="5" t="n"/>
      <c r="M26" s="8" t="str">
        <f>IF(OR(G26="",L26=""),"",L26-K26)</f>
        <v/>
      </c>
      <c r="N26" s="10" t="str">
        <f>IF(OR(G26="",N(L26)=0),"",H26/L26)</f>
        <v/>
      </c>
    </row>
    <row r="27">
      <c r="A27" s="3" t="n"/>
      <c r="B27" s="3" t="n"/>
      <c r="C27" s="3" t="n"/>
      <c r="D27" s="8" t="str">
        <f>IF(B27="","",IFERROR(VLOOKUP(B27,Stems!$A$2:$E$150,5,FALSE),IFERROR(VLOOKUP(B27,'Hard goods'!$A$2:$G$100,7,FALSE),0)))</f>
        <v/>
      </c>
      <c r="E27" s="8" t="str">
        <f>IF(B27="","",ROUND(N(C27)*N(D27),2))</f>
        <v/>
      </c>
      <c r="G27" s="3" t="n"/>
      <c r="H27" s="8" t="str">
        <f>IF(G27="","",SUMIF($A$2:$A$200,G27,$E$2:$E$200))</f>
        <v/>
      </c>
      <c r="I27" s="3" t="n"/>
      <c r="J27" s="8" t="str">
        <f>IF(G27="","",ROUND(N(I27)/60*$P$2,2))</f>
        <v/>
      </c>
      <c r="K27" s="8" t="str">
        <f>IF(G27="","",H27+J27)</f>
        <v/>
      </c>
      <c r="L27" s="5" t="n"/>
      <c r="M27" s="8" t="str">
        <f>IF(OR(G27="",L27=""),"",L27-K27)</f>
        <v/>
      </c>
      <c r="N27" s="10" t="str">
        <f>IF(OR(G27="",N(L27)=0),"",H27/L27)</f>
        <v/>
      </c>
    </row>
    <row r="28">
      <c r="A28" s="3" t="n"/>
      <c r="B28" s="3" t="n"/>
      <c r="C28" s="3" t="n"/>
      <c r="D28" s="8" t="str">
        <f>IF(B28="","",IFERROR(VLOOKUP(B28,Stems!$A$2:$E$150,5,FALSE),IFERROR(VLOOKUP(B28,'Hard goods'!$A$2:$G$100,7,FALSE),0)))</f>
        <v/>
      </c>
      <c r="E28" s="8" t="str">
        <f>IF(B28="","",ROUND(N(C28)*N(D28),2))</f>
        <v/>
      </c>
      <c r="G28" s="3" t="n"/>
      <c r="H28" s="8" t="str">
        <f>IF(G28="","",SUMIF($A$2:$A$200,G28,$E$2:$E$200))</f>
        <v/>
      </c>
      <c r="I28" s="3" t="n"/>
      <c r="J28" s="8" t="str">
        <f>IF(G28="","",ROUND(N(I28)/60*$P$2,2))</f>
        <v/>
      </c>
      <c r="K28" s="8" t="str">
        <f>IF(G28="","",H28+J28)</f>
        <v/>
      </c>
      <c r="L28" s="5" t="n"/>
      <c r="M28" s="8" t="str">
        <f>IF(OR(G28="",L28=""),"",L28-K28)</f>
        <v/>
      </c>
      <c r="N28" s="10" t="str">
        <f>IF(OR(G28="",N(L28)=0),"",H28/L28)</f>
        <v/>
      </c>
    </row>
    <row r="29">
      <c r="A29" s="3" t="n"/>
      <c r="B29" s="3" t="n"/>
      <c r="C29" s="3" t="n"/>
      <c r="D29" s="8" t="str">
        <f>IF(B29="","",IFERROR(VLOOKUP(B29,Stems!$A$2:$E$150,5,FALSE),IFERROR(VLOOKUP(B29,'Hard goods'!$A$2:$G$100,7,FALSE),0)))</f>
        <v/>
      </c>
      <c r="E29" s="8" t="str">
        <f>IF(B29="","",ROUND(N(C29)*N(D29),2))</f>
        <v/>
      </c>
      <c r="G29" s="3" t="n"/>
      <c r="H29" s="8" t="str">
        <f>IF(G29="","",SUMIF($A$2:$A$200,G29,$E$2:$E$200))</f>
        <v/>
      </c>
      <c r="I29" s="3" t="n"/>
      <c r="J29" s="8" t="str">
        <f>IF(G29="","",ROUND(N(I29)/60*$P$2,2))</f>
        <v/>
      </c>
      <c r="K29" s="8" t="str">
        <f>IF(G29="","",H29+J29)</f>
        <v/>
      </c>
      <c r="L29" s="5" t="n"/>
      <c r="M29" s="8" t="str">
        <f>IF(OR(G29="",L29=""),"",L29-K29)</f>
        <v/>
      </c>
      <c r="N29" s="10" t="str">
        <f>IF(OR(G29="",N(L29)=0),"",H29/L29)</f>
        <v/>
      </c>
    </row>
    <row r="30">
      <c r="A30" s="3" t="n"/>
      <c r="B30" s="3" t="n"/>
      <c r="C30" s="3" t="n"/>
      <c r="D30" s="8" t="str">
        <f>IF(B30="","",IFERROR(VLOOKUP(B30,Stems!$A$2:$E$150,5,FALSE),IFERROR(VLOOKUP(B30,'Hard goods'!$A$2:$G$100,7,FALSE),0)))</f>
        <v/>
      </c>
      <c r="E30" s="8" t="str">
        <f>IF(B30="","",ROUND(N(C30)*N(D30),2))</f>
        <v/>
      </c>
      <c r="G30" s="3" t="n"/>
      <c r="H30" s="8" t="str">
        <f>IF(G30="","",SUMIF($A$2:$A$200,G30,$E$2:$E$200))</f>
        <v/>
      </c>
      <c r="I30" s="3" t="n"/>
      <c r="J30" s="8" t="str">
        <f>IF(G30="","",ROUND(N(I30)/60*$P$2,2))</f>
        <v/>
      </c>
      <c r="K30" s="8" t="str">
        <f>IF(G30="","",H30+J30)</f>
        <v/>
      </c>
      <c r="L30" s="5" t="n"/>
      <c r="M30" s="8" t="str">
        <f>IF(OR(G30="",L30=""),"",L30-K30)</f>
        <v/>
      </c>
      <c r="N30" s="10" t="str">
        <f>IF(OR(G30="",N(L30)=0),"",H30/L30)</f>
        <v/>
      </c>
    </row>
    <row r="31">
      <c r="A31" s="3" t="n"/>
      <c r="B31" s="3" t="n"/>
      <c r="C31" s="3" t="n"/>
      <c r="D31" s="8" t="str">
        <f>IF(B31="","",IFERROR(VLOOKUP(B31,Stems!$A$2:$E$150,5,FALSE),IFERROR(VLOOKUP(B31,'Hard goods'!$A$2:$G$100,7,FALSE),0)))</f>
        <v/>
      </c>
      <c r="E31" s="8" t="str">
        <f>IF(B31="","",ROUND(N(C31)*N(D31),2))</f>
        <v/>
      </c>
    </row>
    <row r="32">
      <c r="A32" s="3" t="n"/>
      <c r="B32" s="3" t="n"/>
      <c r="C32" s="3" t="n"/>
      <c r="D32" s="8" t="str">
        <f>IF(B32="","",IFERROR(VLOOKUP(B32,Stems!$A$2:$E$150,5,FALSE),IFERROR(VLOOKUP(B32,'Hard goods'!$A$2:$G$100,7,FALSE),0)))</f>
        <v/>
      </c>
      <c r="E32" s="8" t="str">
        <f>IF(B32="","",ROUND(N(C32)*N(D32),2))</f>
        <v/>
      </c>
    </row>
    <row r="33">
      <c r="A33" s="3" t="n"/>
      <c r="B33" s="3" t="n"/>
      <c r="C33" s="3" t="n"/>
      <c r="D33" s="8" t="str">
        <f>IF(B33="","",IFERROR(VLOOKUP(B33,Stems!$A$2:$E$150,5,FALSE),IFERROR(VLOOKUP(B33,'Hard goods'!$A$2:$G$100,7,FALSE),0)))</f>
        <v/>
      </c>
      <c r="E33" s="8" t="str">
        <f>IF(B33="","",ROUND(N(C33)*N(D33),2))</f>
        <v/>
      </c>
    </row>
    <row r="34">
      <c r="A34" s="3" t="n"/>
      <c r="B34" s="3" t="n"/>
      <c r="C34" s="3" t="n"/>
      <c r="D34" s="8" t="str">
        <f>IF(B34="","",IFERROR(VLOOKUP(B34,Stems!$A$2:$E$150,5,FALSE),IFERROR(VLOOKUP(B34,'Hard goods'!$A$2:$G$100,7,FALSE),0)))</f>
        <v/>
      </c>
      <c r="E34" s="8" t="str">
        <f>IF(B34="","",ROUND(N(C34)*N(D34),2))</f>
        <v/>
      </c>
    </row>
    <row r="35">
      <c r="A35" s="3" t="n"/>
      <c r="B35" s="3" t="n"/>
      <c r="C35" s="3" t="n"/>
      <c r="D35" s="8" t="str">
        <f>IF(B35="","",IFERROR(VLOOKUP(B35,Stems!$A$2:$E$150,5,FALSE),IFERROR(VLOOKUP(B35,'Hard goods'!$A$2:$G$100,7,FALSE),0)))</f>
        <v/>
      </c>
      <c r="E35" s="8" t="str">
        <f>IF(B35="","",ROUND(N(C35)*N(D35),2))</f>
        <v/>
      </c>
    </row>
    <row r="36">
      <c r="A36" s="3" t="n"/>
      <c r="B36" s="3" t="n"/>
      <c r="C36" s="3" t="n"/>
      <c r="D36" s="8" t="str">
        <f>IF(B36="","",IFERROR(VLOOKUP(B36,Stems!$A$2:$E$150,5,FALSE),IFERROR(VLOOKUP(B36,'Hard goods'!$A$2:$G$100,7,FALSE),0)))</f>
        <v/>
      </c>
      <c r="E36" s="8" t="str">
        <f>IF(B36="","",ROUND(N(C36)*N(D36),2))</f>
        <v/>
      </c>
    </row>
    <row r="37">
      <c r="A37" s="3" t="n"/>
      <c r="B37" s="3" t="n"/>
      <c r="C37" s="3" t="n"/>
      <c r="D37" s="8" t="str">
        <f>IF(B37="","",IFERROR(VLOOKUP(B37,Stems!$A$2:$E$150,5,FALSE),IFERROR(VLOOKUP(B37,'Hard goods'!$A$2:$G$100,7,FALSE),0)))</f>
        <v/>
      </c>
      <c r="E37" s="8" t="str">
        <f>IF(B37="","",ROUND(N(C37)*N(D37),2))</f>
        <v/>
      </c>
    </row>
    <row r="38">
      <c r="A38" s="3" t="n"/>
      <c r="B38" s="3" t="n"/>
      <c r="C38" s="3" t="n"/>
      <c r="D38" s="8" t="str">
        <f>IF(B38="","",IFERROR(VLOOKUP(B38,Stems!$A$2:$E$150,5,FALSE),IFERROR(VLOOKUP(B38,'Hard goods'!$A$2:$G$100,7,FALSE),0)))</f>
        <v/>
      </c>
      <c r="E38" s="8" t="str">
        <f>IF(B38="","",ROUND(N(C38)*N(D38),2))</f>
        <v/>
      </c>
    </row>
    <row r="39">
      <c r="A39" s="3" t="n"/>
      <c r="B39" s="3" t="n"/>
      <c r="C39" s="3" t="n"/>
      <c r="D39" s="8" t="str">
        <f>IF(B39="","",IFERROR(VLOOKUP(B39,Stems!$A$2:$E$150,5,FALSE),IFERROR(VLOOKUP(B39,'Hard goods'!$A$2:$G$100,7,FALSE),0)))</f>
        <v/>
      </c>
      <c r="E39" s="8" t="str">
        <f>IF(B39="","",ROUND(N(C39)*N(D39),2))</f>
        <v/>
      </c>
    </row>
    <row r="40">
      <c r="A40" s="3" t="n"/>
      <c r="B40" s="3" t="n"/>
      <c r="C40" s="3" t="n"/>
      <c r="D40" s="8" t="str">
        <f>IF(B40="","",IFERROR(VLOOKUP(B40,Stems!$A$2:$E$150,5,FALSE),IFERROR(VLOOKUP(B40,'Hard goods'!$A$2:$G$100,7,FALSE),0)))</f>
        <v/>
      </c>
      <c r="E40" s="8" t="str">
        <f>IF(B40="","",ROUND(N(C40)*N(D40),2))</f>
        <v/>
      </c>
    </row>
    <row r="41">
      <c r="A41" s="3" t="n"/>
      <c r="B41" s="3" t="n"/>
      <c r="C41" s="3" t="n"/>
      <c r="D41" s="8" t="str">
        <f>IF(B41="","",IFERROR(VLOOKUP(B41,Stems!$A$2:$E$150,5,FALSE),IFERROR(VLOOKUP(B41,'Hard goods'!$A$2:$G$100,7,FALSE),0)))</f>
        <v/>
      </c>
      <c r="E41" s="8" t="str">
        <f>IF(B41="","",ROUND(N(C41)*N(D41),2))</f>
        <v/>
      </c>
    </row>
    <row r="42">
      <c r="A42" s="3" t="n"/>
      <c r="B42" s="3" t="n"/>
      <c r="C42" s="3" t="n"/>
      <c r="D42" s="8" t="str">
        <f>IF(B42="","",IFERROR(VLOOKUP(B42,Stems!$A$2:$E$150,5,FALSE),IFERROR(VLOOKUP(B42,'Hard goods'!$A$2:$G$100,7,FALSE),0)))</f>
        <v/>
      </c>
      <c r="E42" s="8" t="str">
        <f>IF(B42="","",ROUND(N(C42)*N(D42),2))</f>
        <v/>
      </c>
    </row>
    <row r="43">
      <c r="A43" s="3" t="n"/>
      <c r="B43" s="3" t="n"/>
      <c r="C43" s="3" t="n"/>
      <c r="D43" s="8" t="str">
        <f>IF(B43="","",IFERROR(VLOOKUP(B43,Stems!$A$2:$E$150,5,FALSE),IFERROR(VLOOKUP(B43,'Hard goods'!$A$2:$G$100,7,FALSE),0)))</f>
        <v/>
      </c>
      <c r="E43" s="8" t="str">
        <f>IF(B43="","",ROUND(N(C43)*N(D43),2))</f>
        <v/>
      </c>
    </row>
    <row r="44">
      <c r="A44" s="3" t="n"/>
      <c r="B44" s="3" t="n"/>
      <c r="C44" s="3" t="n"/>
      <c r="D44" s="8" t="str">
        <f>IF(B44="","",IFERROR(VLOOKUP(B44,Stems!$A$2:$E$150,5,FALSE),IFERROR(VLOOKUP(B44,'Hard goods'!$A$2:$G$100,7,FALSE),0)))</f>
        <v/>
      </c>
      <c r="E44" s="8" t="str">
        <f>IF(B44="","",ROUND(N(C44)*N(D44),2))</f>
        <v/>
      </c>
    </row>
    <row r="45">
      <c r="A45" s="3" t="n"/>
      <c r="B45" s="3" t="n"/>
      <c r="C45" s="3" t="n"/>
      <c r="D45" s="8" t="str">
        <f>IF(B45="","",IFERROR(VLOOKUP(B45,Stems!$A$2:$E$150,5,FALSE),IFERROR(VLOOKUP(B45,'Hard goods'!$A$2:$G$100,7,FALSE),0)))</f>
        <v/>
      </c>
      <c r="E45" s="8" t="str">
        <f>IF(B45="","",ROUND(N(C45)*N(D45),2))</f>
        <v/>
      </c>
    </row>
    <row r="46">
      <c r="A46" s="3" t="n"/>
      <c r="B46" s="3" t="n"/>
      <c r="C46" s="3" t="n"/>
      <c r="D46" s="8" t="str">
        <f>IF(B46="","",IFERROR(VLOOKUP(B46,Stems!$A$2:$E$150,5,FALSE),IFERROR(VLOOKUP(B46,'Hard goods'!$A$2:$G$100,7,FALSE),0)))</f>
        <v/>
      </c>
      <c r="E46" s="8" t="str">
        <f>IF(B46="","",ROUND(N(C46)*N(D46),2))</f>
        <v/>
      </c>
    </row>
    <row r="47">
      <c r="A47" s="3" t="n"/>
      <c r="B47" s="3" t="n"/>
      <c r="C47" s="3" t="n"/>
      <c r="D47" s="8" t="str">
        <f>IF(B47="","",IFERROR(VLOOKUP(B47,Stems!$A$2:$E$150,5,FALSE),IFERROR(VLOOKUP(B47,'Hard goods'!$A$2:$G$100,7,FALSE),0)))</f>
        <v/>
      </c>
      <c r="E47" s="8" t="str">
        <f>IF(B47="","",ROUND(N(C47)*N(D47),2))</f>
        <v/>
      </c>
    </row>
    <row r="48">
      <c r="A48" s="3" t="n"/>
      <c r="B48" s="3" t="n"/>
      <c r="C48" s="3" t="n"/>
      <c r="D48" s="8" t="str">
        <f>IF(B48="","",IFERROR(VLOOKUP(B48,Stems!$A$2:$E$150,5,FALSE),IFERROR(VLOOKUP(B48,'Hard goods'!$A$2:$G$100,7,FALSE),0)))</f>
        <v/>
      </c>
      <c r="E48" s="8" t="str">
        <f>IF(B48="","",ROUND(N(C48)*N(D48),2))</f>
        <v/>
      </c>
    </row>
    <row r="49">
      <c r="A49" s="3" t="n"/>
      <c r="B49" s="3" t="n"/>
      <c r="C49" s="3" t="n"/>
      <c r="D49" s="8" t="str">
        <f>IF(B49="","",IFERROR(VLOOKUP(B49,Stems!$A$2:$E$150,5,FALSE),IFERROR(VLOOKUP(B49,'Hard goods'!$A$2:$G$100,7,FALSE),0)))</f>
        <v/>
      </c>
      <c r="E49" s="8" t="str">
        <f>IF(B49="","",ROUND(N(C49)*N(D49),2))</f>
        <v/>
      </c>
    </row>
    <row r="50">
      <c r="A50" s="3" t="n"/>
      <c r="B50" s="3" t="n"/>
      <c r="C50" s="3" t="n"/>
      <c r="D50" s="8" t="str">
        <f>IF(B50="","",IFERROR(VLOOKUP(B50,Stems!$A$2:$E$150,5,FALSE),IFERROR(VLOOKUP(B50,'Hard goods'!$A$2:$G$100,7,FALSE),0)))</f>
        <v/>
      </c>
      <c r="E50" s="8" t="str">
        <f>IF(B50="","",ROUND(N(C50)*N(D50),2))</f>
        <v/>
      </c>
    </row>
    <row r="51">
      <c r="A51" s="3" t="n"/>
      <c r="B51" s="3" t="n"/>
      <c r="C51" s="3" t="n"/>
      <c r="D51" s="8" t="str">
        <f>IF(B51="","",IFERROR(VLOOKUP(B51,Stems!$A$2:$E$150,5,FALSE),IFERROR(VLOOKUP(B51,'Hard goods'!$A$2:$G$100,7,FALSE),0)))</f>
        <v/>
      </c>
      <c r="E51" s="8" t="str">
        <f>IF(B51="","",ROUND(N(C51)*N(D51),2))</f>
        <v/>
      </c>
    </row>
    <row r="52">
      <c r="A52" s="3" t="n"/>
      <c r="B52" s="3" t="n"/>
      <c r="C52" s="3" t="n"/>
      <c r="D52" s="8" t="str">
        <f>IF(B52="","",IFERROR(VLOOKUP(B52,Stems!$A$2:$E$150,5,FALSE),IFERROR(VLOOKUP(B52,'Hard goods'!$A$2:$G$100,7,FALSE),0)))</f>
        <v/>
      </c>
      <c r="E52" s="8" t="str">
        <f>IF(B52="","",ROUND(N(C52)*N(D52),2))</f>
        <v/>
      </c>
    </row>
    <row r="53">
      <c r="A53" s="3" t="n"/>
      <c r="B53" s="3" t="n"/>
      <c r="C53" s="3" t="n"/>
      <c r="D53" s="8" t="str">
        <f>IF(B53="","",IFERROR(VLOOKUP(B53,Stems!$A$2:$E$150,5,FALSE),IFERROR(VLOOKUP(B53,'Hard goods'!$A$2:$G$100,7,FALSE),0)))</f>
        <v/>
      </c>
      <c r="E53" s="8" t="str">
        <f>IF(B53="","",ROUND(N(C53)*N(D53),2))</f>
        <v/>
      </c>
    </row>
    <row r="54">
      <c r="A54" s="3" t="n"/>
      <c r="B54" s="3" t="n"/>
      <c r="C54" s="3" t="n"/>
      <c r="D54" s="8" t="str">
        <f>IF(B54="","",IFERROR(VLOOKUP(B54,Stems!$A$2:$E$150,5,FALSE),IFERROR(VLOOKUP(B54,'Hard goods'!$A$2:$G$100,7,FALSE),0)))</f>
        <v/>
      </c>
      <c r="E54" s="8" t="str">
        <f>IF(B54="","",ROUND(N(C54)*N(D54),2))</f>
        <v/>
      </c>
    </row>
    <row r="55">
      <c r="A55" s="3" t="n"/>
      <c r="B55" s="3" t="n"/>
      <c r="C55" s="3" t="n"/>
      <c r="D55" s="8" t="str">
        <f>IF(B55="","",IFERROR(VLOOKUP(B55,Stems!$A$2:$E$150,5,FALSE),IFERROR(VLOOKUP(B55,'Hard goods'!$A$2:$G$100,7,FALSE),0)))</f>
        <v/>
      </c>
      <c r="E55" s="8" t="str">
        <f>IF(B55="","",ROUND(N(C55)*N(D55),2))</f>
        <v/>
      </c>
    </row>
    <row r="56">
      <c r="A56" s="3" t="n"/>
      <c r="B56" s="3" t="n"/>
      <c r="C56" s="3" t="n"/>
      <c r="D56" s="8" t="str">
        <f>IF(B56="","",IFERROR(VLOOKUP(B56,Stems!$A$2:$E$150,5,FALSE),IFERROR(VLOOKUP(B56,'Hard goods'!$A$2:$G$100,7,FALSE),0)))</f>
        <v/>
      </c>
      <c r="E56" s="8" t="str">
        <f>IF(B56="","",ROUND(N(C56)*N(D56),2))</f>
        <v/>
      </c>
    </row>
    <row r="57">
      <c r="A57" s="3" t="n"/>
      <c r="B57" s="3" t="n"/>
      <c r="C57" s="3" t="n"/>
      <c r="D57" s="8" t="str">
        <f>IF(B57="","",IFERROR(VLOOKUP(B57,Stems!$A$2:$E$150,5,FALSE),IFERROR(VLOOKUP(B57,'Hard goods'!$A$2:$G$100,7,FALSE),0)))</f>
        <v/>
      </c>
      <c r="E57" s="8" t="str">
        <f>IF(B57="","",ROUND(N(C57)*N(D57),2))</f>
        <v/>
      </c>
    </row>
    <row r="58">
      <c r="A58" s="3" t="n"/>
      <c r="B58" s="3" t="n"/>
      <c r="C58" s="3" t="n"/>
      <c r="D58" s="8" t="str">
        <f>IF(B58="","",IFERROR(VLOOKUP(B58,Stems!$A$2:$E$150,5,FALSE),IFERROR(VLOOKUP(B58,'Hard goods'!$A$2:$G$100,7,FALSE),0)))</f>
        <v/>
      </c>
      <c r="E58" s="8" t="str">
        <f>IF(B58="","",ROUND(N(C58)*N(D58),2))</f>
        <v/>
      </c>
    </row>
    <row r="59">
      <c r="A59" s="3" t="n"/>
      <c r="B59" s="3" t="n"/>
      <c r="C59" s="3" t="n"/>
      <c r="D59" s="8" t="str">
        <f>IF(B59="","",IFERROR(VLOOKUP(B59,Stems!$A$2:$E$150,5,FALSE),IFERROR(VLOOKUP(B59,'Hard goods'!$A$2:$G$100,7,FALSE),0)))</f>
        <v/>
      </c>
      <c r="E59" s="8" t="str">
        <f>IF(B59="","",ROUND(N(C59)*N(D59),2))</f>
        <v/>
      </c>
    </row>
    <row r="60">
      <c r="A60" s="3" t="n"/>
      <c r="B60" s="3" t="n"/>
      <c r="C60" s="3" t="n"/>
      <c r="D60" s="8" t="str">
        <f>IF(B60="","",IFERROR(VLOOKUP(B60,Stems!$A$2:$E$150,5,FALSE),IFERROR(VLOOKUP(B60,'Hard goods'!$A$2:$G$100,7,FALSE),0)))</f>
        <v/>
      </c>
      <c r="E60" s="8" t="str">
        <f>IF(B60="","",ROUND(N(C60)*N(D60),2))</f>
        <v/>
      </c>
    </row>
    <row r="61">
      <c r="A61" s="3" t="n"/>
      <c r="B61" s="3" t="n"/>
      <c r="C61" s="3" t="n"/>
      <c r="D61" s="8" t="str">
        <f>IF(B61="","",IFERROR(VLOOKUP(B61,Stems!$A$2:$E$150,5,FALSE),IFERROR(VLOOKUP(B61,'Hard goods'!$A$2:$G$100,7,FALSE),0)))</f>
        <v/>
      </c>
      <c r="E61" s="8" t="str">
        <f>IF(B61="","",ROUND(N(C61)*N(D61),2))</f>
        <v/>
      </c>
    </row>
    <row r="62">
      <c r="A62" s="3" t="n"/>
      <c r="B62" s="3" t="n"/>
      <c r="C62" s="3" t="n"/>
      <c r="D62" s="8" t="str">
        <f>IF(B62="","",IFERROR(VLOOKUP(B62,Stems!$A$2:$E$150,5,FALSE),IFERROR(VLOOKUP(B62,'Hard goods'!$A$2:$G$100,7,FALSE),0)))</f>
        <v/>
      </c>
      <c r="E62" s="8" t="str">
        <f>IF(B62="","",ROUND(N(C62)*N(D62),2))</f>
        <v/>
      </c>
    </row>
    <row r="63">
      <c r="A63" s="3" t="n"/>
      <c r="B63" s="3" t="n"/>
      <c r="C63" s="3" t="n"/>
      <c r="D63" s="8" t="str">
        <f>IF(B63="","",IFERROR(VLOOKUP(B63,Stems!$A$2:$E$150,5,FALSE),IFERROR(VLOOKUP(B63,'Hard goods'!$A$2:$G$100,7,FALSE),0)))</f>
        <v/>
      </c>
      <c r="E63" s="8" t="str">
        <f>IF(B63="","",ROUND(N(C63)*N(D63),2))</f>
        <v/>
      </c>
    </row>
    <row r="64">
      <c r="A64" s="3" t="n"/>
      <c r="B64" s="3" t="n"/>
      <c r="C64" s="3" t="n"/>
      <c r="D64" s="8" t="str">
        <f>IF(B64="","",IFERROR(VLOOKUP(B64,Stems!$A$2:$E$150,5,FALSE),IFERROR(VLOOKUP(B64,'Hard goods'!$A$2:$G$100,7,FALSE),0)))</f>
        <v/>
      </c>
      <c r="E64" s="8" t="str">
        <f>IF(B64="","",ROUND(N(C64)*N(D64),2))</f>
        <v/>
      </c>
    </row>
    <row r="65">
      <c r="A65" s="3" t="n"/>
      <c r="B65" s="3" t="n"/>
      <c r="C65" s="3" t="n"/>
      <c r="D65" s="8" t="str">
        <f>IF(B65="","",IFERROR(VLOOKUP(B65,Stems!$A$2:$E$150,5,FALSE),IFERROR(VLOOKUP(B65,'Hard goods'!$A$2:$G$100,7,FALSE),0)))</f>
        <v/>
      </c>
      <c r="E65" s="8" t="str">
        <f>IF(B65="","",ROUND(N(C65)*N(D65),2))</f>
        <v/>
      </c>
    </row>
    <row r="66">
      <c r="A66" s="3" t="n"/>
      <c r="B66" s="3" t="n"/>
      <c r="C66" s="3" t="n"/>
      <c r="D66" s="8" t="str">
        <f>IF(B66="","",IFERROR(VLOOKUP(B66,Stems!$A$2:$E$150,5,FALSE),IFERROR(VLOOKUP(B66,'Hard goods'!$A$2:$G$100,7,FALSE),0)))</f>
        <v/>
      </c>
      <c r="E66" s="8" t="str">
        <f>IF(B66="","",ROUND(N(C66)*N(D66),2))</f>
        <v/>
      </c>
    </row>
    <row r="67">
      <c r="A67" s="3" t="n"/>
      <c r="B67" s="3" t="n"/>
      <c r="C67" s="3" t="n"/>
      <c r="D67" s="8" t="str">
        <f>IF(B67="","",IFERROR(VLOOKUP(B67,Stems!$A$2:$E$150,5,FALSE),IFERROR(VLOOKUP(B67,'Hard goods'!$A$2:$G$100,7,FALSE),0)))</f>
        <v/>
      </c>
      <c r="E67" s="8" t="str">
        <f>IF(B67="","",ROUND(N(C67)*N(D67),2))</f>
        <v/>
      </c>
    </row>
    <row r="68">
      <c r="A68" s="3" t="n"/>
      <c r="B68" s="3" t="n"/>
      <c r="C68" s="3" t="n"/>
      <c r="D68" s="8" t="str">
        <f>IF(B68="","",IFERROR(VLOOKUP(B68,Stems!$A$2:$E$150,5,FALSE),IFERROR(VLOOKUP(B68,'Hard goods'!$A$2:$G$100,7,FALSE),0)))</f>
        <v/>
      </c>
      <c r="E68" s="8" t="str">
        <f>IF(B68="","",ROUND(N(C68)*N(D68),2))</f>
        <v/>
      </c>
    </row>
    <row r="69">
      <c r="A69" s="3" t="n"/>
      <c r="B69" s="3" t="n"/>
      <c r="C69" s="3" t="n"/>
      <c r="D69" s="8" t="str">
        <f>IF(B69="","",IFERROR(VLOOKUP(B69,Stems!$A$2:$E$150,5,FALSE),IFERROR(VLOOKUP(B69,'Hard goods'!$A$2:$G$100,7,FALSE),0)))</f>
        <v/>
      </c>
      <c r="E69" s="8" t="str">
        <f>IF(B69="","",ROUND(N(C69)*N(D69),2))</f>
        <v/>
      </c>
    </row>
    <row r="70">
      <c r="A70" s="3" t="n"/>
      <c r="B70" s="3" t="n"/>
      <c r="C70" s="3" t="n"/>
      <c r="D70" s="8" t="str">
        <f>IF(B70="","",IFERROR(VLOOKUP(B70,Stems!$A$2:$E$150,5,FALSE),IFERROR(VLOOKUP(B70,'Hard goods'!$A$2:$G$100,7,FALSE),0)))</f>
        <v/>
      </c>
      <c r="E70" s="8" t="str">
        <f>IF(B70="","",ROUND(N(C70)*N(D70),2))</f>
        <v/>
      </c>
    </row>
    <row r="71">
      <c r="A71" s="3" t="n"/>
      <c r="B71" s="3" t="n"/>
      <c r="C71" s="3" t="n"/>
      <c r="D71" s="8" t="str">
        <f>IF(B71="","",IFERROR(VLOOKUP(B71,Stems!$A$2:$E$150,5,FALSE),IFERROR(VLOOKUP(B71,'Hard goods'!$A$2:$G$100,7,FALSE),0)))</f>
        <v/>
      </c>
      <c r="E71" s="8" t="str">
        <f>IF(B71="","",ROUND(N(C71)*N(D71),2))</f>
        <v/>
      </c>
    </row>
    <row r="72">
      <c r="A72" s="3" t="n"/>
      <c r="B72" s="3" t="n"/>
      <c r="C72" s="3" t="n"/>
      <c r="D72" s="8" t="str">
        <f>IF(B72="","",IFERROR(VLOOKUP(B72,Stems!$A$2:$E$150,5,FALSE),IFERROR(VLOOKUP(B72,'Hard goods'!$A$2:$G$100,7,FALSE),0)))</f>
        <v/>
      </c>
      <c r="E72" s="8" t="str">
        <f>IF(B72="","",ROUND(N(C72)*N(D72),2))</f>
        <v/>
      </c>
    </row>
    <row r="73">
      <c r="A73" s="3" t="n"/>
      <c r="B73" s="3" t="n"/>
      <c r="C73" s="3" t="n"/>
      <c r="D73" s="8" t="str">
        <f>IF(B73="","",IFERROR(VLOOKUP(B73,Stems!$A$2:$E$150,5,FALSE),IFERROR(VLOOKUP(B73,'Hard goods'!$A$2:$G$100,7,FALSE),0)))</f>
        <v/>
      </c>
      <c r="E73" s="8" t="str">
        <f>IF(B73="","",ROUND(N(C73)*N(D73),2))</f>
        <v/>
      </c>
    </row>
    <row r="74">
      <c r="A74" s="3" t="n"/>
      <c r="B74" s="3" t="n"/>
      <c r="C74" s="3" t="n"/>
      <c r="D74" s="8" t="str">
        <f>IF(B74="","",IFERROR(VLOOKUP(B74,Stems!$A$2:$E$150,5,FALSE),IFERROR(VLOOKUP(B74,'Hard goods'!$A$2:$G$100,7,FALSE),0)))</f>
        <v/>
      </c>
      <c r="E74" s="8" t="str">
        <f>IF(B74="","",ROUND(N(C74)*N(D74),2))</f>
        <v/>
      </c>
    </row>
    <row r="75">
      <c r="A75" s="3" t="n"/>
      <c r="B75" s="3" t="n"/>
      <c r="C75" s="3" t="n"/>
      <c r="D75" s="8" t="str">
        <f>IF(B75="","",IFERROR(VLOOKUP(B75,Stems!$A$2:$E$150,5,FALSE),IFERROR(VLOOKUP(B75,'Hard goods'!$A$2:$G$100,7,FALSE),0)))</f>
        <v/>
      </c>
      <c r="E75" s="8" t="str">
        <f>IF(B75="","",ROUND(N(C75)*N(D75),2))</f>
        <v/>
      </c>
    </row>
    <row r="76">
      <c r="A76" s="3" t="n"/>
      <c r="B76" s="3" t="n"/>
      <c r="C76" s="3" t="n"/>
      <c r="D76" s="8" t="str">
        <f>IF(B76="","",IFERROR(VLOOKUP(B76,Stems!$A$2:$E$150,5,FALSE),IFERROR(VLOOKUP(B76,'Hard goods'!$A$2:$G$100,7,FALSE),0)))</f>
        <v/>
      </c>
      <c r="E76" s="8" t="str">
        <f>IF(B76="","",ROUND(N(C76)*N(D76),2))</f>
        <v/>
      </c>
    </row>
    <row r="77">
      <c r="A77" s="3" t="n"/>
      <c r="B77" s="3" t="n"/>
      <c r="C77" s="3" t="n"/>
      <c r="D77" s="8" t="str">
        <f>IF(B77="","",IFERROR(VLOOKUP(B77,Stems!$A$2:$E$150,5,FALSE),IFERROR(VLOOKUP(B77,'Hard goods'!$A$2:$G$100,7,FALSE),0)))</f>
        <v/>
      </c>
      <c r="E77" s="8" t="str">
        <f>IF(B77="","",ROUND(N(C77)*N(D77),2))</f>
        <v/>
      </c>
    </row>
    <row r="78">
      <c r="A78" s="3" t="n"/>
      <c r="B78" s="3" t="n"/>
      <c r="C78" s="3" t="n"/>
      <c r="D78" s="8" t="str">
        <f>IF(B78="","",IFERROR(VLOOKUP(B78,Stems!$A$2:$E$150,5,FALSE),IFERROR(VLOOKUP(B78,'Hard goods'!$A$2:$G$100,7,FALSE),0)))</f>
        <v/>
      </c>
      <c r="E78" s="8" t="str">
        <f>IF(B78="","",ROUND(N(C78)*N(D78),2))</f>
        <v/>
      </c>
    </row>
    <row r="79">
      <c r="A79" s="3" t="n"/>
      <c r="B79" s="3" t="n"/>
      <c r="C79" s="3" t="n"/>
      <c r="D79" s="8" t="str">
        <f>IF(B79="","",IFERROR(VLOOKUP(B79,Stems!$A$2:$E$150,5,FALSE),IFERROR(VLOOKUP(B79,'Hard goods'!$A$2:$G$100,7,FALSE),0)))</f>
        <v/>
      </c>
      <c r="E79" s="8" t="str">
        <f>IF(B79="","",ROUND(N(C79)*N(D79),2))</f>
        <v/>
      </c>
    </row>
    <row r="80">
      <c r="A80" s="3" t="n"/>
      <c r="B80" s="3" t="n"/>
      <c r="C80" s="3" t="n"/>
      <c r="D80" s="8" t="str">
        <f>IF(B80="","",IFERROR(VLOOKUP(B80,Stems!$A$2:$E$150,5,FALSE),IFERROR(VLOOKUP(B80,'Hard goods'!$A$2:$G$100,7,FALSE),0)))</f>
        <v/>
      </c>
      <c r="E80" s="8" t="str">
        <f>IF(B80="","",ROUND(N(C80)*N(D80),2))</f>
        <v/>
      </c>
    </row>
    <row r="81">
      <c r="A81" s="3" t="n"/>
      <c r="B81" s="3" t="n"/>
      <c r="C81" s="3" t="n"/>
      <c r="D81" s="8" t="str">
        <f>IF(B81="","",IFERROR(VLOOKUP(B81,Stems!$A$2:$E$150,5,FALSE),IFERROR(VLOOKUP(B81,'Hard goods'!$A$2:$G$100,7,FALSE),0)))</f>
        <v/>
      </c>
      <c r="E81" s="8" t="str">
        <f>IF(B81="","",ROUND(N(C81)*N(D81),2))</f>
        <v/>
      </c>
    </row>
    <row r="82">
      <c r="A82" s="3" t="n"/>
      <c r="B82" s="3" t="n"/>
      <c r="C82" s="3" t="n"/>
      <c r="D82" s="8" t="str">
        <f>IF(B82="","",IFERROR(VLOOKUP(B82,Stems!$A$2:$E$150,5,FALSE),IFERROR(VLOOKUP(B82,'Hard goods'!$A$2:$G$100,7,FALSE),0)))</f>
        <v/>
      </c>
      <c r="E82" s="8" t="str">
        <f>IF(B82="","",ROUND(N(C82)*N(D82),2))</f>
        <v/>
      </c>
    </row>
    <row r="83">
      <c r="A83" s="3" t="n"/>
      <c r="B83" s="3" t="n"/>
      <c r="C83" s="3" t="n"/>
      <c r="D83" s="8" t="str">
        <f>IF(B83="","",IFERROR(VLOOKUP(B83,Stems!$A$2:$E$150,5,FALSE),IFERROR(VLOOKUP(B83,'Hard goods'!$A$2:$G$100,7,FALSE),0)))</f>
        <v/>
      </c>
      <c r="E83" s="8" t="str">
        <f>IF(B83="","",ROUND(N(C83)*N(D83),2))</f>
        <v/>
      </c>
    </row>
    <row r="84">
      <c r="A84" s="3" t="n"/>
      <c r="B84" s="3" t="n"/>
      <c r="C84" s="3" t="n"/>
      <c r="D84" s="8" t="str">
        <f>IF(B84="","",IFERROR(VLOOKUP(B84,Stems!$A$2:$E$150,5,FALSE),IFERROR(VLOOKUP(B84,'Hard goods'!$A$2:$G$100,7,FALSE),0)))</f>
        <v/>
      </c>
      <c r="E84" s="8" t="str">
        <f>IF(B84="","",ROUND(N(C84)*N(D84),2))</f>
        <v/>
      </c>
    </row>
    <row r="85">
      <c r="A85" s="3" t="n"/>
      <c r="B85" s="3" t="n"/>
      <c r="C85" s="3" t="n"/>
      <c r="D85" s="8" t="str">
        <f>IF(B85="","",IFERROR(VLOOKUP(B85,Stems!$A$2:$E$150,5,FALSE),IFERROR(VLOOKUP(B85,'Hard goods'!$A$2:$G$100,7,FALSE),0)))</f>
        <v/>
      </c>
      <c r="E85" s="8" t="str">
        <f>IF(B85="","",ROUND(N(C85)*N(D85),2))</f>
        <v/>
      </c>
    </row>
    <row r="86">
      <c r="A86" s="3" t="n"/>
      <c r="B86" s="3" t="n"/>
      <c r="C86" s="3" t="n"/>
      <c r="D86" s="8" t="str">
        <f>IF(B86="","",IFERROR(VLOOKUP(B86,Stems!$A$2:$E$150,5,FALSE),IFERROR(VLOOKUP(B86,'Hard goods'!$A$2:$G$100,7,FALSE),0)))</f>
        <v/>
      </c>
      <c r="E86" s="8" t="str">
        <f>IF(B86="","",ROUND(N(C86)*N(D86),2))</f>
        <v/>
      </c>
    </row>
    <row r="87">
      <c r="A87" s="3" t="n"/>
      <c r="B87" s="3" t="n"/>
      <c r="C87" s="3" t="n"/>
      <c r="D87" s="8" t="str">
        <f>IF(B87="","",IFERROR(VLOOKUP(B87,Stems!$A$2:$E$150,5,FALSE),IFERROR(VLOOKUP(B87,'Hard goods'!$A$2:$G$100,7,FALSE),0)))</f>
        <v/>
      </c>
      <c r="E87" s="8" t="str">
        <f>IF(B87="","",ROUND(N(C87)*N(D87),2))</f>
        <v/>
      </c>
    </row>
    <row r="88">
      <c r="A88" s="3" t="n"/>
      <c r="B88" s="3" t="n"/>
      <c r="C88" s="3" t="n"/>
      <c r="D88" s="8" t="str">
        <f>IF(B88="","",IFERROR(VLOOKUP(B88,Stems!$A$2:$E$150,5,FALSE),IFERROR(VLOOKUP(B88,'Hard goods'!$A$2:$G$100,7,FALSE),0)))</f>
        <v/>
      </c>
      <c r="E88" s="8" t="str">
        <f>IF(B88="","",ROUND(N(C88)*N(D88),2))</f>
        <v/>
      </c>
    </row>
    <row r="89">
      <c r="A89" s="3" t="n"/>
      <c r="B89" s="3" t="n"/>
      <c r="C89" s="3" t="n"/>
      <c r="D89" s="8" t="str">
        <f>IF(B89="","",IFERROR(VLOOKUP(B89,Stems!$A$2:$E$150,5,FALSE),IFERROR(VLOOKUP(B89,'Hard goods'!$A$2:$G$100,7,FALSE),0)))</f>
        <v/>
      </c>
      <c r="E89" s="8" t="str">
        <f>IF(B89="","",ROUND(N(C89)*N(D89),2))</f>
        <v/>
      </c>
    </row>
    <row r="90">
      <c r="A90" s="3" t="n"/>
      <c r="B90" s="3" t="n"/>
      <c r="C90" s="3" t="n"/>
      <c r="D90" s="8" t="str">
        <f>IF(B90="","",IFERROR(VLOOKUP(B90,Stems!$A$2:$E$150,5,FALSE),IFERROR(VLOOKUP(B90,'Hard goods'!$A$2:$G$100,7,FALSE),0)))</f>
        <v/>
      </c>
      <c r="E90" s="8" t="str">
        <f>IF(B90="","",ROUND(N(C90)*N(D90),2))</f>
        <v/>
      </c>
    </row>
    <row r="91">
      <c r="A91" s="3" t="n"/>
      <c r="B91" s="3" t="n"/>
      <c r="C91" s="3" t="n"/>
      <c r="D91" s="8" t="str">
        <f>IF(B91="","",IFERROR(VLOOKUP(B91,Stems!$A$2:$E$150,5,FALSE),IFERROR(VLOOKUP(B91,'Hard goods'!$A$2:$G$100,7,FALSE),0)))</f>
        <v/>
      </c>
      <c r="E91" s="8" t="str">
        <f>IF(B91="","",ROUND(N(C91)*N(D91),2))</f>
        <v/>
      </c>
    </row>
    <row r="92">
      <c r="A92" s="3" t="n"/>
      <c r="B92" s="3" t="n"/>
      <c r="C92" s="3" t="n"/>
      <c r="D92" s="8" t="str">
        <f>IF(B92="","",IFERROR(VLOOKUP(B92,Stems!$A$2:$E$150,5,FALSE),IFERROR(VLOOKUP(B92,'Hard goods'!$A$2:$G$100,7,FALSE),0)))</f>
        <v/>
      </c>
      <c r="E92" s="8" t="str">
        <f>IF(B92="","",ROUND(N(C92)*N(D92),2))</f>
        <v/>
      </c>
    </row>
    <row r="93">
      <c r="A93" s="3" t="n"/>
      <c r="B93" s="3" t="n"/>
      <c r="C93" s="3" t="n"/>
      <c r="D93" s="8" t="str">
        <f>IF(B93="","",IFERROR(VLOOKUP(B93,Stems!$A$2:$E$150,5,FALSE),IFERROR(VLOOKUP(B93,'Hard goods'!$A$2:$G$100,7,FALSE),0)))</f>
        <v/>
      </c>
      <c r="E93" s="8" t="str">
        <f>IF(B93="","",ROUND(N(C93)*N(D93),2))</f>
        <v/>
      </c>
    </row>
    <row r="94">
      <c r="A94" s="3" t="n"/>
      <c r="B94" s="3" t="n"/>
      <c r="C94" s="3" t="n"/>
      <c r="D94" s="8" t="str">
        <f>IF(B94="","",IFERROR(VLOOKUP(B94,Stems!$A$2:$E$150,5,FALSE),IFERROR(VLOOKUP(B94,'Hard goods'!$A$2:$G$100,7,FALSE),0)))</f>
        <v/>
      </c>
      <c r="E94" s="8" t="str">
        <f>IF(B94="","",ROUND(N(C94)*N(D94),2))</f>
        <v/>
      </c>
    </row>
    <row r="95">
      <c r="A95" s="3" t="n"/>
      <c r="B95" s="3" t="n"/>
      <c r="C95" s="3" t="n"/>
      <c r="D95" s="8" t="str">
        <f>IF(B95="","",IFERROR(VLOOKUP(B95,Stems!$A$2:$E$150,5,FALSE),IFERROR(VLOOKUP(B95,'Hard goods'!$A$2:$G$100,7,FALSE),0)))</f>
        <v/>
      </c>
      <c r="E95" s="8" t="str">
        <f>IF(B95="","",ROUND(N(C95)*N(D95),2))</f>
        <v/>
      </c>
    </row>
    <row r="96">
      <c r="A96" s="3" t="n"/>
      <c r="B96" s="3" t="n"/>
      <c r="C96" s="3" t="n"/>
      <c r="D96" s="8" t="str">
        <f>IF(B96="","",IFERROR(VLOOKUP(B96,Stems!$A$2:$E$150,5,FALSE),IFERROR(VLOOKUP(B96,'Hard goods'!$A$2:$G$100,7,FALSE),0)))</f>
        <v/>
      </c>
      <c r="E96" s="8" t="str">
        <f>IF(B96="","",ROUND(N(C96)*N(D96),2))</f>
        <v/>
      </c>
    </row>
    <row r="97">
      <c r="A97" s="3" t="n"/>
      <c r="B97" s="3" t="n"/>
      <c r="C97" s="3" t="n"/>
      <c r="D97" s="8" t="str">
        <f>IF(B97="","",IFERROR(VLOOKUP(B97,Stems!$A$2:$E$150,5,FALSE),IFERROR(VLOOKUP(B97,'Hard goods'!$A$2:$G$100,7,FALSE),0)))</f>
        <v/>
      </c>
      <c r="E97" s="8" t="str">
        <f>IF(B97="","",ROUND(N(C97)*N(D97),2))</f>
        <v/>
      </c>
    </row>
    <row r="98">
      <c r="A98" s="3" t="n"/>
      <c r="B98" s="3" t="n"/>
      <c r="C98" s="3" t="n"/>
      <c r="D98" s="8" t="str">
        <f>IF(B98="","",IFERROR(VLOOKUP(B98,Stems!$A$2:$E$150,5,FALSE),IFERROR(VLOOKUP(B98,'Hard goods'!$A$2:$G$100,7,FALSE),0)))</f>
        <v/>
      </c>
      <c r="E98" s="8" t="str">
        <f>IF(B98="","",ROUND(N(C98)*N(D98),2))</f>
        <v/>
      </c>
    </row>
    <row r="99">
      <c r="A99" s="3" t="n"/>
      <c r="B99" s="3" t="n"/>
      <c r="C99" s="3" t="n"/>
      <c r="D99" s="8" t="str">
        <f>IF(B99="","",IFERROR(VLOOKUP(B99,Stems!$A$2:$E$150,5,FALSE),IFERROR(VLOOKUP(B99,'Hard goods'!$A$2:$G$100,7,FALSE),0)))</f>
        <v/>
      </c>
      <c r="E99" s="8" t="str">
        <f>IF(B99="","",ROUND(N(C99)*N(D99),2))</f>
        <v/>
      </c>
    </row>
    <row r="100">
      <c r="A100" s="3" t="n"/>
      <c r="B100" s="3" t="n"/>
      <c r="C100" s="3" t="n"/>
      <c r="D100" s="8" t="str">
        <f>IF(B100="","",IFERROR(VLOOKUP(B100,Stems!$A$2:$E$150,5,FALSE),IFERROR(VLOOKUP(B100,'Hard goods'!$A$2:$G$100,7,FALSE),0)))</f>
        <v/>
      </c>
      <c r="E100" s="8" t="str">
        <f>IF(B100="","",ROUND(N(C100)*N(D100),2))</f>
        <v/>
      </c>
    </row>
    <row r="101">
      <c r="A101" s="3" t="n"/>
      <c r="B101" s="3" t="n"/>
      <c r="C101" s="3" t="n"/>
      <c r="D101" s="8" t="str">
        <f>IF(B101="","",IFERROR(VLOOKUP(B101,Stems!$A$2:$E$150,5,FALSE),IFERROR(VLOOKUP(B101,'Hard goods'!$A$2:$G$100,7,FALSE),0)))</f>
        <v/>
      </c>
      <c r="E101" s="8" t="str">
        <f>IF(B101="","",ROUND(N(C101)*N(D101),2))</f>
        <v/>
      </c>
    </row>
    <row r="102">
      <c r="A102" s="3" t="n"/>
      <c r="B102" s="3" t="n"/>
      <c r="C102" s="3" t="n"/>
      <c r="D102" s="8" t="str">
        <f>IF(B102="","",IFERROR(VLOOKUP(B102,Stems!$A$2:$E$150,5,FALSE),IFERROR(VLOOKUP(B102,'Hard goods'!$A$2:$G$100,7,FALSE),0)))</f>
        <v/>
      </c>
      <c r="E102" s="8" t="str">
        <f>IF(B102="","",ROUND(N(C102)*N(D102),2))</f>
        <v/>
      </c>
    </row>
    <row r="103">
      <c r="A103" s="3" t="n"/>
      <c r="B103" s="3" t="n"/>
      <c r="C103" s="3" t="n"/>
      <c r="D103" s="8" t="str">
        <f>IF(B103="","",IFERROR(VLOOKUP(B103,Stems!$A$2:$E$150,5,FALSE),IFERROR(VLOOKUP(B103,'Hard goods'!$A$2:$G$100,7,FALSE),0)))</f>
        <v/>
      </c>
      <c r="E103" s="8" t="str">
        <f>IF(B103="","",ROUND(N(C103)*N(D103),2))</f>
        <v/>
      </c>
    </row>
    <row r="104">
      <c r="A104" s="3" t="n"/>
      <c r="B104" s="3" t="n"/>
      <c r="C104" s="3" t="n"/>
      <c r="D104" s="8" t="str">
        <f>IF(B104="","",IFERROR(VLOOKUP(B104,Stems!$A$2:$E$150,5,FALSE),IFERROR(VLOOKUP(B104,'Hard goods'!$A$2:$G$100,7,FALSE),0)))</f>
        <v/>
      </c>
      <c r="E104" s="8" t="str">
        <f>IF(B104="","",ROUND(N(C104)*N(D104),2))</f>
        <v/>
      </c>
    </row>
    <row r="105">
      <c r="A105" s="3" t="n"/>
      <c r="B105" s="3" t="n"/>
      <c r="C105" s="3" t="n"/>
      <c r="D105" s="8" t="str">
        <f>IF(B105="","",IFERROR(VLOOKUP(B105,Stems!$A$2:$E$150,5,FALSE),IFERROR(VLOOKUP(B105,'Hard goods'!$A$2:$G$100,7,FALSE),0)))</f>
        <v/>
      </c>
      <c r="E105" s="8" t="str">
        <f>IF(B105="","",ROUND(N(C105)*N(D105),2))</f>
        <v/>
      </c>
    </row>
    <row r="106">
      <c r="A106" s="3" t="n"/>
      <c r="B106" s="3" t="n"/>
      <c r="C106" s="3" t="n"/>
      <c r="D106" s="8" t="str">
        <f>IF(B106="","",IFERROR(VLOOKUP(B106,Stems!$A$2:$E$150,5,FALSE),IFERROR(VLOOKUP(B106,'Hard goods'!$A$2:$G$100,7,FALSE),0)))</f>
        <v/>
      </c>
      <c r="E106" s="8" t="str">
        <f>IF(B106="","",ROUND(N(C106)*N(D106),2))</f>
        <v/>
      </c>
    </row>
    <row r="107">
      <c r="A107" s="3" t="n"/>
      <c r="B107" s="3" t="n"/>
      <c r="C107" s="3" t="n"/>
      <c r="D107" s="8" t="str">
        <f>IF(B107="","",IFERROR(VLOOKUP(B107,Stems!$A$2:$E$150,5,FALSE),IFERROR(VLOOKUP(B107,'Hard goods'!$A$2:$G$100,7,FALSE),0)))</f>
        <v/>
      </c>
      <c r="E107" s="8" t="str">
        <f>IF(B107="","",ROUND(N(C107)*N(D107),2))</f>
        <v/>
      </c>
    </row>
    <row r="108">
      <c r="A108" s="3" t="n"/>
      <c r="B108" s="3" t="n"/>
      <c r="C108" s="3" t="n"/>
      <c r="D108" s="8" t="str">
        <f>IF(B108="","",IFERROR(VLOOKUP(B108,Stems!$A$2:$E$150,5,FALSE),IFERROR(VLOOKUP(B108,'Hard goods'!$A$2:$G$100,7,FALSE),0)))</f>
        <v/>
      </c>
      <c r="E108" s="8" t="str">
        <f>IF(B108="","",ROUND(N(C108)*N(D108),2))</f>
        <v/>
      </c>
    </row>
    <row r="109">
      <c r="A109" s="3" t="n"/>
      <c r="B109" s="3" t="n"/>
      <c r="C109" s="3" t="n"/>
      <c r="D109" s="8" t="str">
        <f>IF(B109="","",IFERROR(VLOOKUP(B109,Stems!$A$2:$E$150,5,FALSE),IFERROR(VLOOKUP(B109,'Hard goods'!$A$2:$G$100,7,FALSE),0)))</f>
        <v/>
      </c>
      <c r="E109" s="8" t="str">
        <f>IF(B109="","",ROUND(N(C109)*N(D109),2))</f>
        <v/>
      </c>
    </row>
    <row r="110">
      <c r="A110" s="3" t="n"/>
      <c r="B110" s="3" t="n"/>
      <c r="C110" s="3" t="n"/>
      <c r="D110" s="8" t="str">
        <f>IF(B110="","",IFERROR(VLOOKUP(B110,Stems!$A$2:$E$150,5,FALSE),IFERROR(VLOOKUP(B110,'Hard goods'!$A$2:$G$100,7,FALSE),0)))</f>
        <v/>
      </c>
      <c r="E110" s="8" t="str">
        <f>IF(B110="","",ROUND(N(C110)*N(D110),2))</f>
        <v/>
      </c>
    </row>
    <row r="111">
      <c r="A111" s="3" t="n"/>
      <c r="B111" s="3" t="n"/>
      <c r="C111" s="3" t="n"/>
      <c r="D111" s="8" t="str">
        <f>IF(B111="","",IFERROR(VLOOKUP(B111,Stems!$A$2:$E$150,5,FALSE),IFERROR(VLOOKUP(B111,'Hard goods'!$A$2:$G$100,7,FALSE),0)))</f>
        <v/>
      </c>
      <c r="E111" s="8" t="str">
        <f>IF(B111="","",ROUND(N(C111)*N(D111),2))</f>
        <v/>
      </c>
    </row>
    <row r="112">
      <c r="A112" s="3" t="n"/>
      <c r="B112" s="3" t="n"/>
      <c r="C112" s="3" t="n"/>
      <c r="D112" s="8" t="str">
        <f>IF(B112="","",IFERROR(VLOOKUP(B112,Stems!$A$2:$E$150,5,FALSE),IFERROR(VLOOKUP(B112,'Hard goods'!$A$2:$G$100,7,FALSE),0)))</f>
        <v/>
      </c>
      <c r="E112" s="8" t="str">
        <f>IF(B112="","",ROUND(N(C112)*N(D112),2))</f>
        <v/>
      </c>
    </row>
    <row r="113">
      <c r="A113" s="3" t="n"/>
      <c r="B113" s="3" t="n"/>
      <c r="C113" s="3" t="n"/>
      <c r="D113" s="8" t="str">
        <f>IF(B113="","",IFERROR(VLOOKUP(B113,Stems!$A$2:$E$150,5,FALSE),IFERROR(VLOOKUP(B113,'Hard goods'!$A$2:$G$100,7,FALSE),0)))</f>
        <v/>
      </c>
      <c r="E113" s="8" t="str">
        <f>IF(B113="","",ROUND(N(C113)*N(D113),2))</f>
        <v/>
      </c>
    </row>
    <row r="114">
      <c r="A114" s="3" t="n"/>
      <c r="B114" s="3" t="n"/>
      <c r="C114" s="3" t="n"/>
      <c r="D114" s="8" t="str">
        <f>IF(B114="","",IFERROR(VLOOKUP(B114,Stems!$A$2:$E$150,5,FALSE),IFERROR(VLOOKUP(B114,'Hard goods'!$A$2:$G$100,7,FALSE),0)))</f>
        <v/>
      </c>
      <c r="E114" s="8" t="str">
        <f>IF(B114="","",ROUND(N(C114)*N(D114),2))</f>
        <v/>
      </c>
    </row>
    <row r="115">
      <c r="A115" s="3" t="n"/>
      <c r="B115" s="3" t="n"/>
      <c r="C115" s="3" t="n"/>
      <c r="D115" s="8" t="str">
        <f>IF(B115="","",IFERROR(VLOOKUP(B115,Stems!$A$2:$E$150,5,FALSE),IFERROR(VLOOKUP(B115,'Hard goods'!$A$2:$G$100,7,FALSE),0)))</f>
        <v/>
      </c>
      <c r="E115" s="8" t="str">
        <f>IF(B115="","",ROUND(N(C115)*N(D115),2))</f>
        <v/>
      </c>
    </row>
    <row r="116">
      <c r="A116" s="3" t="n"/>
      <c r="B116" s="3" t="n"/>
      <c r="C116" s="3" t="n"/>
      <c r="D116" s="8" t="str">
        <f>IF(B116="","",IFERROR(VLOOKUP(B116,Stems!$A$2:$E$150,5,FALSE),IFERROR(VLOOKUP(B116,'Hard goods'!$A$2:$G$100,7,FALSE),0)))</f>
        <v/>
      </c>
      <c r="E116" s="8" t="str">
        <f>IF(B116="","",ROUND(N(C116)*N(D116),2))</f>
        <v/>
      </c>
    </row>
    <row r="117">
      <c r="A117" s="3" t="n"/>
      <c r="B117" s="3" t="n"/>
      <c r="C117" s="3" t="n"/>
      <c r="D117" s="8" t="str">
        <f>IF(B117="","",IFERROR(VLOOKUP(B117,Stems!$A$2:$E$150,5,FALSE),IFERROR(VLOOKUP(B117,'Hard goods'!$A$2:$G$100,7,FALSE),0)))</f>
        <v/>
      </c>
      <c r="E117" s="8" t="str">
        <f>IF(B117="","",ROUND(N(C117)*N(D117),2))</f>
        <v/>
      </c>
    </row>
    <row r="118">
      <c r="A118" s="3" t="n"/>
      <c r="B118" s="3" t="n"/>
      <c r="C118" s="3" t="n"/>
      <c r="D118" s="8" t="str">
        <f>IF(B118="","",IFERROR(VLOOKUP(B118,Stems!$A$2:$E$150,5,FALSE),IFERROR(VLOOKUP(B118,'Hard goods'!$A$2:$G$100,7,FALSE),0)))</f>
        <v/>
      </c>
      <c r="E118" s="8" t="str">
        <f>IF(B118="","",ROUND(N(C118)*N(D118),2))</f>
        <v/>
      </c>
    </row>
    <row r="119">
      <c r="A119" s="3" t="n"/>
      <c r="B119" s="3" t="n"/>
      <c r="C119" s="3" t="n"/>
      <c r="D119" s="8" t="str">
        <f>IF(B119="","",IFERROR(VLOOKUP(B119,Stems!$A$2:$E$150,5,FALSE),IFERROR(VLOOKUP(B119,'Hard goods'!$A$2:$G$100,7,FALSE),0)))</f>
        <v/>
      </c>
      <c r="E119" s="8" t="str">
        <f>IF(B119="","",ROUND(N(C119)*N(D119),2))</f>
        <v/>
      </c>
    </row>
    <row r="120">
      <c r="A120" s="3" t="n"/>
      <c r="B120" s="3" t="n"/>
      <c r="C120" s="3" t="n"/>
      <c r="D120" s="8" t="str">
        <f>IF(B120="","",IFERROR(VLOOKUP(B120,Stems!$A$2:$E$150,5,FALSE),IFERROR(VLOOKUP(B120,'Hard goods'!$A$2:$G$100,7,FALSE),0)))</f>
        <v/>
      </c>
      <c r="E120" s="8" t="str">
        <f>IF(B120="","",ROUND(N(C120)*N(D120),2))</f>
        <v/>
      </c>
    </row>
    <row r="121">
      <c r="A121" s="3" t="n"/>
      <c r="B121" s="3" t="n"/>
      <c r="C121" s="3" t="n"/>
      <c r="D121" s="8" t="str">
        <f>IF(B121="","",IFERROR(VLOOKUP(B121,Stems!$A$2:$E$150,5,FALSE),IFERROR(VLOOKUP(B121,'Hard goods'!$A$2:$G$100,7,FALSE),0)))</f>
        <v/>
      </c>
      <c r="E121" s="8" t="str">
        <f>IF(B121="","",ROUND(N(C121)*N(D121),2))</f>
        <v/>
      </c>
    </row>
    <row r="122">
      <c r="A122" s="3" t="n"/>
      <c r="B122" s="3" t="n"/>
      <c r="C122" s="3" t="n"/>
      <c r="D122" s="8" t="str">
        <f>IF(B122="","",IFERROR(VLOOKUP(B122,Stems!$A$2:$E$150,5,FALSE),IFERROR(VLOOKUP(B122,'Hard goods'!$A$2:$G$100,7,FALSE),0)))</f>
        <v/>
      </c>
      <c r="E122" s="8" t="str">
        <f>IF(B122="","",ROUND(N(C122)*N(D122),2))</f>
        <v/>
      </c>
    </row>
    <row r="123">
      <c r="A123" s="3" t="n"/>
      <c r="B123" s="3" t="n"/>
      <c r="C123" s="3" t="n"/>
      <c r="D123" s="8" t="str">
        <f>IF(B123="","",IFERROR(VLOOKUP(B123,Stems!$A$2:$E$150,5,FALSE),IFERROR(VLOOKUP(B123,'Hard goods'!$A$2:$G$100,7,FALSE),0)))</f>
        <v/>
      </c>
      <c r="E123" s="8" t="str">
        <f>IF(B123="","",ROUND(N(C123)*N(D123),2))</f>
        <v/>
      </c>
    </row>
    <row r="124">
      <c r="A124" s="3" t="n"/>
      <c r="B124" s="3" t="n"/>
      <c r="C124" s="3" t="n"/>
      <c r="D124" s="8" t="str">
        <f>IF(B124="","",IFERROR(VLOOKUP(B124,Stems!$A$2:$E$150,5,FALSE),IFERROR(VLOOKUP(B124,'Hard goods'!$A$2:$G$100,7,FALSE),0)))</f>
        <v/>
      </c>
      <c r="E124" s="8" t="str">
        <f>IF(B124="","",ROUND(N(C124)*N(D124),2))</f>
        <v/>
      </c>
    </row>
    <row r="125">
      <c r="A125" s="3" t="n"/>
      <c r="B125" s="3" t="n"/>
      <c r="C125" s="3" t="n"/>
      <c r="D125" s="8" t="str">
        <f>IF(B125="","",IFERROR(VLOOKUP(B125,Stems!$A$2:$E$150,5,FALSE),IFERROR(VLOOKUP(B125,'Hard goods'!$A$2:$G$100,7,FALSE),0)))</f>
        <v/>
      </c>
      <c r="E125" s="8" t="str">
        <f>IF(B125="","",ROUND(N(C125)*N(D125),2))</f>
        <v/>
      </c>
    </row>
    <row r="126">
      <c r="A126" s="3" t="n"/>
      <c r="B126" s="3" t="n"/>
      <c r="C126" s="3" t="n"/>
      <c r="D126" s="8" t="str">
        <f>IF(B126="","",IFERROR(VLOOKUP(B126,Stems!$A$2:$E$150,5,FALSE),IFERROR(VLOOKUP(B126,'Hard goods'!$A$2:$G$100,7,FALSE),0)))</f>
        <v/>
      </c>
      <c r="E126" s="8" t="str">
        <f>IF(B126="","",ROUND(N(C126)*N(D126),2))</f>
        <v/>
      </c>
    </row>
    <row r="127">
      <c r="A127" s="3" t="n"/>
      <c r="B127" s="3" t="n"/>
      <c r="C127" s="3" t="n"/>
      <c r="D127" s="8" t="str">
        <f>IF(B127="","",IFERROR(VLOOKUP(B127,Stems!$A$2:$E$150,5,FALSE),IFERROR(VLOOKUP(B127,'Hard goods'!$A$2:$G$100,7,FALSE),0)))</f>
        <v/>
      </c>
      <c r="E127" s="8" t="str">
        <f>IF(B127="","",ROUND(N(C127)*N(D127),2))</f>
        <v/>
      </c>
    </row>
    <row r="128">
      <c r="A128" s="3" t="n"/>
      <c r="B128" s="3" t="n"/>
      <c r="C128" s="3" t="n"/>
      <c r="D128" s="8" t="str">
        <f>IF(B128="","",IFERROR(VLOOKUP(B128,Stems!$A$2:$E$150,5,FALSE),IFERROR(VLOOKUP(B128,'Hard goods'!$A$2:$G$100,7,FALSE),0)))</f>
        <v/>
      </c>
      <c r="E128" s="8" t="str">
        <f>IF(B128="","",ROUND(N(C128)*N(D128),2))</f>
        <v/>
      </c>
    </row>
    <row r="129">
      <c r="A129" s="3" t="n"/>
      <c r="B129" s="3" t="n"/>
      <c r="C129" s="3" t="n"/>
      <c r="D129" s="8" t="str">
        <f>IF(B129="","",IFERROR(VLOOKUP(B129,Stems!$A$2:$E$150,5,FALSE),IFERROR(VLOOKUP(B129,'Hard goods'!$A$2:$G$100,7,FALSE),0)))</f>
        <v/>
      </c>
      <c r="E129" s="8" t="str">
        <f>IF(B129="","",ROUND(N(C129)*N(D129),2))</f>
        <v/>
      </c>
    </row>
    <row r="130">
      <c r="A130" s="3" t="n"/>
      <c r="B130" s="3" t="n"/>
      <c r="C130" s="3" t="n"/>
      <c r="D130" s="8" t="str">
        <f>IF(B130="","",IFERROR(VLOOKUP(B130,Stems!$A$2:$E$150,5,FALSE),IFERROR(VLOOKUP(B130,'Hard goods'!$A$2:$G$100,7,FALSE),0)))</f>
        <v/>
      </c>
      <c r="E130" s="8" t="str">
        <f>IF(B130="","",ROUND(N(C130)*N(D130),2))</f>
        <v/>
      </c>
    </row>
    <row r="131">
      <c r="A131" s="3" t="n"/>
      <c r="B131" s="3" t="n"/>
      <c r="C131" s="3" t="n"/>
      <c r="D131" s="8" t="str">
        <f>IF(B131="","",IFERROR(VLOOKUP(B131,Stems!$A$2:$E$150,5,FALSE),IFERROR(VLOOKUP(B131,'Hard goods'!$A$2:$G$100,7,FALSE),0)))</f>
        <v/>
      </c>
      <c r="E131" s="8" t="str">
        <f>IF(B131="","",ROUND(N(C131)*N(D131),2))</f>
        <v/>
      </c>
    </row>
    <row r="132">
      <c r="A132" s="3" t="n"/>
      <c r="B132" s="3" t="n"/>
      <c r="C132" s="3" t="n"/>
      <c r="D132" s="8" t="str">
        <f>IF(B132="","",IFERROR(VLOOKUP(B132,Stems!$A$2:$E$150,5,FALSE),IFERROR(VLOOKUP(B132,'Hard goods'!$A$2:$G$100,7,FALSE),0)))</f>
        <v/>
      </c>
      <c r="E132" s="8" t="str">
        <f>IF(B132="","",ROUND(N(C132)*N(D132),2))</f>
        <v/>
      </c>
    </row>
    <row r="133">
      <c r="A133" s="3" t="n"/>
      <c r="B133" s="3" t="n"/>
      <c r="C133" s="3" t="n"/>
      <c r="D133" s="8" t="str">
        <f>IF(B133="","",IFERROR(VLOOKUP(B133,Stems!$A$2:$E$150,5,FALSE),IFERROR(VLOOKUP(B133,'Hard goods'!$A$2:$G$100,7,FALSE),0)))</f>
        <v/>
      </c>
      <c r="E133" s="8" t="str">
        <f>IF(B133="","",ROUND(N(C133)*N(D133),2))</f>
        <v/>
      </c>
    </row>
    <row r="134">
      <c r="A134" s="3" t="n"/>
      <c r="B134" s="3" t="n"/>
      <c r="C134" s="3" t="n"/>
      <c r="D134" s="8" t="str">
        <f>IF(B134="","",IFERROR(VLOOKUP(B134,Stems!$A$2:$E$150,5,FALSE),IFERROR(VLOOKUP(B134,'Hard goods'!$A$2:$G$100,7,FALSE),0)))</f>
        <v/>
      </c>
      <c r="E134" s="8" t="str">
        <f>IF(B134="","",ROUND(N(C134)*N(D134),2))</f>
        <v/>
      </c>
    </row>
    <row r="135">
      <c r="A135" s="3" t="n"/>
      <c r="B135" s="3" t="n"/>
      <c r="C135" s="3" t="n"/>
      <c r="D135" s="8" t="str">
        <f>IF(B135="","",IFERROR(VLOOKUP(B135,Stems!$A$2:$E$150,5,FALSE),IFERROR(VLOOKUP(B135,'Hard goods'!$A$2:$G$100,7,FALSE),0)))</f>
        <v/>
      </c>
      <c r="E135" s="8" t="str">
        <f>IF(B135="","",ROUND(N(C135)*N(D135),2))</f>
        <v/>
      </c>
    </row>
    <row r="136">
      <c r="A136" s="3" t="n"/>
      <c r="B136" s="3" t="n"/>
      <c r="C136" s="3" t="n"/>
      <c r="D136" s="8" t="str">
        <f>IF(B136="","",IFERROR(VLOOKUP(B136,Stems!$A$2:$E$150,5,FALSE),IFERROR(VLOOKUP(B136,'Hard goods'!$A$2:$G$100,7,FALSE),0)))</f>
        <v/>
      </c>
      <c r="E136" s="8" t="str">
        <f>IF(B136="","",ROUND(N(C136)*N(D136),2))</f>
        <v/>
      </c>
    </row>
    <row r="137">
      <c r="A137" s="3" t="n"/>
      <c r="B137" s="3" t="n"/>
      <c r="C137" s="3" t="n"/>
      <c r="D137" s="8" t="str">
        <f>IF(B137="","",IFERROR(VLOOKUP(B137,Stems!$A$2:$E$150,5,FALSE),IFERROR(VLOOKUP(B137,'Hard goods'!$A$2:$G$100,7,FALSE),0)))</f>
        <v/>
      </c>
      <c r="E137" s="8" t="str">
        <f>IF(B137="","",ROUND(N(C137)*N(D137),2))</f>
        <v/>
      </c>
    </row>
    <row r="138">
      <c r="A138" s="3" t="n"/>
      <c r="B138" s="3" t="n"/>
      <c r="C138" s="3" t="n"/>
      <c r="D138" s="8" t="str">
        <f>IF(B138="","",IFERROR(VLOOKUP(B138,Stems!$A$2:$E$150,5,FALSE),IFERROR(VLOOKUP(B138,'Hard goods'!$A$2:$G$100,7,FALSE),0)))</f>
        <v/>
      </c>
      <c r="E138" s="8" t="str">
        <f>IF(B138="","",ROUND(N(C138)*N(D138),2))</f>
        <v/>
      </c>
    </row>
    <row r="139">
      <c r="A139" s="3" t="n"/>
      <c r="B139" s="3" t="n"/>
      <c r="C139" s="3" t="n"/>
      <c r="D139" s="8" t="str">
        <f>IF(B139="","",IFERROR(VLOOKUP(B139,Stems!$A$2:$E$150,5,FALSE),IFERROR(VLOOKUP(B139,'Hard goods'!$A$2:$G$100,7,FALSE),0)))</f>
        <v/>
      </c>
      <c r="E139" s="8" t="str">
        <f>IF(B139="","",ROUND(N(C139)*N(D139),2))</f>
        <v/>
      </c>
    </row>
    <row r="140">
      <c r="A140" s="3" t="n"/>
      <c r="B140" s="3" t="n"/>
      <c r="C140" s="3" t="n"/>
      <c r="D140" s="8" t="str">
        <f>IF(B140="","",IFERROR(VLOOKUP(B140,Stems!$A$2:$E$150,5,FALSE),IFERROR(VLOOKUP(B140,'Hard goods'!$A$2:$G$100,7,FALSE),0)))</f>
        <v/>
      </c>
      <c r="E140" s="8" t="str">
        <f>IF(B140="","",ROUND(N(C140)*N(D140),2))</f>
        <v/>
      </c>
    </row>
    <row r="141">
      <c r="A141" s="3" t="n"/>
      <c r="B141" s="3" t="n"/>
      <c r="C141" s="3" t="n"/>
      <c r="D141" s="8" t="str">
        <f>IF(B141="","",IFERROR(VLOOKUP(B141,Stems!$A$2:$E$150,5,FALSE),IFERROR(VLOOKUP(B141,'Hard goods'!$A$2:$G$100,7,FALSE),0)))</f>
        <v/>
      </c>
      <c r="E141" s="8" t="str">
        <f>IF(B141="","",ROUND(N(C141)*N(D141),2))</f>
        <v/>
      </c>
    </row>
    <row r="142">
      <c r="A142" s="3" t="n"/>
      <c r="B142" s="3" t="n"/>
      <c r="C142" s="3" t="n"/>
      <c r="D142" s="8" t="str">
        <f>IF(B142="","",IFERROR(VLOOKUP(B142,Stems!$A$2:$E$150,5,FALSE),IFERROR(VLOOKUP(B142,'Hard goods'!$A$2:$G$100,7,FALSE),0)))</f>
        <v/>
      </c>
      <c r="E142" s="8" t="str">
        <f>IF(B142="","",ROUND(N(C142)*N(D142),2))</f>
        <v/>
      </c>
    </row>
    <row r="143">
      <c r="A143" s="3" t="n"/>
      <c r="B143" s="3" t="n"/>
      <c r="C143" s="3" t="n"/>
      <c r="D143" s="8" t="str">
        <f>IF(B143="","",IFERROR(VLOOKUP(B143,Stems!$A$2:$E$150,5,FALSE),IFERROR(VLOOKUP(B143,'Hard goods'!$A$2:$G$100,7,FALSE),0)))</f>
        <v/>
      </c>
      <c r="E143" s="8" t="str">
        <f>IF(B143="","",ROUND(N(C143)*N(D143),2))</f>
        <v/>
      </c>
    </row>
    <row r="144">
      <c r="A144" s="3" t="n"/>
      <c r="B144" s="3" t="n"/>
      <c r="C144" s="3" t="n"/>
      <c r="D144" s="8" t="str">
        <f>IF(B144="","",IFERROR(VLOOKUP(B144,Stems!$A$2:$E$150,5,FALSE),IFERROR(VLOOKUP(B144,'Hard goods'!$A$2:$G$100,7,FALSE),0)))</f>
        <v/>
      </c>
      <c r="E144" s="8" t="str">
        <f>IF(B144="","",ROUND(N(C144)*N(D144),2))</f>
        <v/>
      </c>
    </row>
    <row r="145">
      <c r="A145" s="3" t="n"/>
      <c r="B145" s="3" t="n"/>
      <c r="C145" s="3" t="n"/>
      <c r="D145" s="8" t="str">
        <f>IF(B145="","",IFERROR(VLOOKUP(B145,Stems!$A$2:$E$150,5,FALSE),IFERROR(VLOOKUP(B145,'Hard goods'!$A$2:$G$100,7,FALSE),0)))</f>
        <v/>
      </c>
      <c r="E145" s="8" t="str">
        <f>IF(B145="","",ROUND(N(C145)*N(D145),2))</f>
        <v/>
      </c>
    </row>
    <row r="146">
      <c r="A146" s="3" t="n"/>
      <c r="B146" s="3" t="n"/>
      <c r="C146" s="3" t="n"/>
      <c r="D146" s="8" t="str">
        <f>IF(B146="","",IFERROR(VLOOKUP(B146,Stems!$A$2:$E$150,5,FALSE),IFERROR(VLOOKUP(B146,'Hard goods'!$A$2:$G$100,7,FALSE),0)))</f>
        <v/>
      </c>
      <c r="E146" s="8" t="str">
        <f>IF(B146="","",ROUND(N(C146)*N(D146),2))</f>
        <v/>
      </c>
    </row>
    <row r="147">
      <c r="A147" s="3" t="n"/>
      <c r="B147" s="3" t="n"/>
      <c r="C147" s="3" t="n"/>
      <c r="D147" s="8" t="str">
        <f>IF(B147="","",IFERROR(VLOOKUP(B147,Stems!$A$2:$E$150,5,FALSE),IFERROR(VLOOKUP(B147,'Hard goods'!$A$2:$G$100,7,FALSE),0)))</f>
        <v/>
      </c>
      <c r="E147" s="8" t="str">
        <f>IF(B147="","",ROUND(N(C147)*N(D147),2))</f>
        <v/>
      </c>
    </row>
    <row r="148">
      <c r="A148" s="3" t="n"/>
      <c r="B148" s="3" t="n"/>
      <c r="C148" s="3" t="n"/>
      <c r="D148" s="8" t="str">
        <f>IF(B148="","",IFERROR(VLOOKUP(B148,Stems!$A$2:$E$150,5,FALSE),IFERROR(VLOOKUP(B148,'Hard goods'!$A$2:$G$100,7,FALSE),0)))</f>
        <v/>
      </c>
      <c r="E148" s="8" t="str">
        <f>IF(B148="","",ROUND(N(C148)*N(D148),2))</f>
        <v/>
      </c>
    </row>
    <row r="149">
      <c r="A149" s="3" t="n"/>
      <c r="B149" s="3" t="n"/>
      <c r="C149" s="3" t="n"/>
      <c r="D149" s="8" t="str">
        <f>IF(B149="","",IFERROR(VLOOKUP(B149,Stems!$A$2:$E$150,5,FALSE),IFERROR(VLOOKUP(B149,'Hard goods'!$A$2:$G$100,7,FALSE),0)))</f>
        <v/>
      </c>
      <c r="E149" s="8" t="str">
        <f>IF(B149="","",ROUND(N(C149)*N(D149),2))</f>
        <v/>
      </c>
    </row>
    <row r="150">
      <c r="A150" s="3" t="n"/>
      <c r="B150" s="3" t="n"/>
      <c r="C150" s="3" t="n"/>
      <c r="D150" s="8" t="str">
        <f>IF(B150="","",IFERROR(VLOOKUP(B150,Stems!$A$2:$E$150,5,FALSE),IFERROR(VLOOKUP(B150,'Hard goods'!$A$2:$G$100,7,FALSE),0)))</f>
        <v/>
      </c>
      <c r="E150" s="8" t="str">
        <f>IF(B150="","",ROUND(N(C150)*N(D150),2))</f>
        <v/>
      </c>
    </row>
    <row r="151">
      <c r="A151" s="3" t="n"/>
      <c r="B151" s="3" t="n"/>
      <c r="C151" s="3" t="n"/>
      <c r="D151" s="8" t="str">
        <f>IF(B151="","",IFERROR(VLOOKUP(B151,Stems!$A$2:$E$150,5,FALSE),IFERROR(VLOOKUP(B151,'Hard goods'!$A$2:$G$100,7,FALSE),0)))</f>
        <v/>
      </c>
      <c r="E151" s="8" t="str">
        <f>IF(B151="","",ROUND(N(C151)*N(D151),2))</f>
        <v/>
      </c>
    </row>
    <row r="152">
      <c r="A152" s="3" t="n"/>
      <c r="B152" s="3" t="n"/>
      <c r="C152" s="3" t="n"/>
      <c r="D152" s="8" t="str">
        <f>IF(B152="","",IFERROR(VLOOKUP(B152,Stems!$A$2:$E$150,5,FALSE),IFERROR(VLOOKUP(B152,'Hard goods'!$A$2:$G$100,7,FALSE),0)))</f>
        <v/>
      </c>
      <c r="E152" s="8" t="str">
        <f>IF(B152="","",ROUND(N(C152)*N(D152),2))</f>
        <v/>
      </c>
    </row>
    <row r="153">
      <c r="A153" s="3" t="n"/>
      <c r="B153" s="3" t="n"/>
      <c r="C153" s="3" t="n"/>
      <c r="D153" s="8" t="str">
        <f>IF(B153="","",IFERROR(VLOOKUP(B153,Stems!$A$2:$E$150,5,FALSE),IFERROR(VLOOKUP(B153,'Hard goods'!$A$2:$G$100,7,FALSE),0)))</f>
        <v/>
      </c>
      <c r="E153" s="8" t="str">
        <f>IF(B153="","",ROUND(N(C153)*N(D153),2))</f>
        <v/>
      </c>
    </row>
    <row r="154">
      <c r="A154" s="3" t="n"/>
      <c r="B154" s="3" t="n"/>
      <c r="C154" s="3" t="n"/>
      <c r="D154" s="8" t="str">
        <f>IF(B154="","",IFERROR(VLOOKUP(B154,Stems!$A$2:$E$150,5,FALSE),IFERROR(VLOOKUP(B154,'Hard goods'!$A$2:$G$100,7,FALSE),0)))</f>
        <v/>
      </c>
      <c r="E154" s="8" t="str">
        <f>IF(B154="","",ROUND(N(C154)*N(D154),2))</f>
        <v/>
      </c>
    </row>
    <row r="155">
      <c r="A155" s="3" t="n"/>
      <c r="B155" s="3" t="n"/>
      <c r="C155" s="3" t="n"/>
      <c r="D155" s="8" t="str">
        <f>IF(B155="","",IFERROR(VLOOKUP(B155,Stems!$A$2:$E$150,5,FALSE),IFERROR(VLOOKUP(B155,'Hard goods'!$A$2:$G$100,7,FALSE),0)))</f>
        <v/>
      </c>
      <c r="E155" s="8" t="str">
        <f>IF(B155="","",ROUND(N(C155)*N(D155),2))</f>
        <v/>
      </c>
    </row>
    <row r="156">
      <c r="A156" s="3" t="n"/>
      <c r="B156" s="3" t="n"/>
      <c r="C156" s="3" t="n"/>
      <c r="D156" s="8" t="str">
        <f>IF(B156="","",IFERROR(VLOOKUP(B156,Stems!$A$2:$E$150,5,FALSE),IFERROR(VLOOKUP(B156,'Hard goods'!$A$2:$G$100,7,FALSE),0)))</f>
        <v/>
      </c>
      <c r="E156" s="8" t="str">
        <f>IF(B156="","",ROUND(N(C156)*N(D156),2))</f>
        <v/>
      </c>
    </row>
    <row r="157">
      <c r="A157" s="3" t="n"/>
      <c r="B157" s="3" t="n"/>
      <c r="C157" s="3" t="n"/>
      <c r="D157" s="8" t="str">
        <f>IF(B157="","",IFERROR(VLOOKUP(B157,Stems!$A$2:$E$150,5,FALSE),IFERROR(VLOOKUP(B157,'Hard goods'!$A$2:$G$100,7,FALSE),0)))</f>
        <v/>
      </c>
      <c r="E157" s="8" t="str">
        <f>IF(B157="","",ROUND(N(C157)*N(D157),2))</f>
        <v/>
      </c>
    </row>
    <row r="158">
      <c r="A158" s="3" t="n"/>
      <c r="B158" s="3" t="n"/>
      <c r="C158" s="3" t="n"/>
      <c r="D158" s="8" t="str">
        <f>IF(B158="","",IFERROR(VLOOKUP(B158,Stems!$A$2:$E$150,5,FALSE),IFERROR(VLOOKUP(B158,'Hard goods'!$A$2:$G$100,7,FALSE),0)))</f>
        <v/>
      </c>
      <c r="E158" s="8" t="str">
        <f>IF(B158="","",ROUND(N(C158)*N(D158),2))</f>
        <v/>
      </c>
    </row>
    <row r="159">
      <c r="A159" s="3" t="n"/>
      <c r="B159" s="3" t="n"/>
      <c r="C159" s="3" t="n"/>
      <c r="D159" s="8" t="str">
        <f>IF(B159="","",IFERROR(VLOOKUP(B159,Stems!$A$2:$E$150,5,FALSE),IFERROR(VLOOKUP(B159,'Hard goods'!$A$2:$G$100,7,FALSE),0)))</f>
        <v/>
      </c>
      <c r="E159" s="8" t="str">
        <f>IF(B159="","",ROUND(N(C159)*N(D159),2))</f>
        <v/>
      </c>
    </row>
    <row r="160">
      <c r="A160" s="3" t="n"/>
      <c r="B160" s="3" t="n"/>
      <c r="C160" s="3" t="n"/>
      <c r="D160" s="8" t="str">
        <f>IF(B160="","",IFERROR(VLOOKUP(B160,Stems!$A$2:$E$150,5,FALSE),IFERROR(VLOOKUP(B160,'Hard goods'!$A$2:$G$100,7,FALSE),0)))</f>
        <v/>
      </c>
      <c r="E160" s="8" t="str">
        <f>IF(B160="","",ROUND(N(C160)*N(D160),2))</f>
        <v/>
      </c>
    </row>
    <row r="161">
      <c r="A161" s="3" t="n"/>
      <c r="B161" s="3" t="n"/>
      <c r="C161" s="3" t="n"/>
      <c r="D161" s="8" t="str">
        <f>IF(B161="","",IFERROR(VLOOKUP(B161,Stems!$A$2:$E$150,5,FALSE),IFERROR(VLOOKUP(B161,'Hard goods'!$A$2:$G$100,7,FALSE),0)))</f>
        <v/>
      </c>
      <c r="E161" s="8" t="str">
        <f>IF(B161="","",ROUND(N(C161)*N(D161),2))</f>
        <v/>
      </c>
    </row>
    <row r="162">
      <c r="A162" s="3" t="n"/>
      <c r="B162" s="3" t="n"/>
      <c r="C162" s="3" t="n"/>
      <c r="D162" s="8" t="str">
        <f>IF(B162="","",IFERROR(VLOOKUP(B162,Stems!$A$2:$E$150,5,FALSE),IFERROR(VLOOKUP(B162,'Hard goods'!$A$2:$G$100,7,FALSE),0)))</f>
        <v/>
      </c>
      <c r="E162" s="8" t="str">
        <f>IF(B162="","",ROUND(N(C162)*N(D162),2))</f>
        <v/>
      </c>
    </row>
    <row r="163">
      <c r="A163" s="3" t="n"/>
      <c r="B163" s="3" t="n"/>
      <c r="C163" s="3" t="n"/>
      <c r="D163" s="8" t="str">
        <f>IF(B163="","",IFERROR(VLOOKUP(B163,Stems!$A$2:$E$150,5,FALSE),IFERROR(VLOOKUP(B163,'Hard goods'!$A$2:$G$100,7,FALSE),0)))</f>
        <v/>
      </c>
      <c r="E163" s="8" t="str">
        <f>IF(B163="","",ROUND(N(C163)*N(D163),2))</f>
        <v/>
      </c>
    </row>
    <row r="164">
      <c r="A164" s="3" t="n"/>
      <c r="B164" s="3" t="n"/>
      <c r="C164" s="3" t="n"/>
      <c r="D164" s="8" t="str">
        <f>IF(B164="","",IFERROR(VLOOKUP(B164,Stems!$A$2:$E$150,5,FALSE),IFERROR(VLOOKUP(B164,'Hard goods'!$A$2:$G$100,7,FALSE),0)))</f>
        <v/>
      </c>
      <c r="E164" s="8" t="str">
        <f>IF(B164="","",ROUND(N(C164)*N(D164),2))</f>
        <v/>
      </c>
    </row>
    <row r="165">
      <c r="A165" s="3" t="n"/>
      <c r="B165" s="3" t="n"/>
      <c r="C165" s="3" t="n"/>
      <c r="D165" s="8" t="str">
        <f>IF(B165="","",IFERROR(VLOOKUP(B165,Stems!$A$2:$E$150,5,FALSE),IFERROR(VLOOKUP(B165,'Hard goods'!$A$2:$G$100,7,FALSE),0)))</f>
        <v/>
      </c>
      <c r="E165" s="8" t="str">
        <f>IF(B165="","",ROUND(N(C165)*N(D165),2))</f>
        <v/>
      </c>
    </row>
    <row r="166">
      <c r="A166" s="3" t="n"/>
      <c r="B166" s="3" t="n"/>
      <c r="C166" s="3" t="n"/>
      <c r="D166" s="8" t="str">
        <f>IF(B166="","",IFERROR(VLOOKUP(B166,Stems!$A$2:$E$150,5,FALSE),IFERROR(VLOOKUP(B166,'Hard goods'!$A$2:$G$100,7,FALSE),0)))</f>
        <v/>
      </c>
      <c r="E166" s="8" t="str">
        <f>IF(B166="","",ROUND(N(C166)*N(D166),2))</f>
        <v/>
      </c>
    </row>
    <row r="167">
      <c r="A167" s="3" t="n"/>
      <c r="B167" s="3" t="n"/>
      <c r="C167" s="3" t="n"/>
      <c r="D167" s="8" t="str">
        <f>IF(B167="","",IFERROR(VLOOKUP(B167,Stems!$A$2:$E$150,5,FALSE),IFERROR(VLOOKUP(B167,'Hard goods'!$A$2:$G$100,7,FALSE),0)))</f>
        <v/>
      </c>
      <c r="E167" s="8" t="str">
        <f>IF(B167="","",ROUND(N(C167)*N(D167),2))</f>
        <v/>
      </c>
    </row>
    <row r="168">
      <c r="A168" s="3" t="n"/>
      <c r="B168" s="3" t="n"/>
      <c r="C168" s="3" t="n"/>
      <c r="D168" s="8" t="str">
        <f>IF(B168="","",IFERROR(VLOOKUP(B168,Stems!$A$2:$E$150,5,FALSE),IFERROR(VLOOKUP(B168,'Hard goods'!$A$2:$G$100,7,FALSE),0)))</f>
        <v/>
      </c>
      <c r="E168" s="8" t="str">
        <f>IF(B168="","",ROUND(N(C168)*N(D168),2))</f>
        <v/>
      </c>
    </row>
    <row r="169">
      <c r="A169" s="3" t="n"/>
      <c r="B169" s="3" t="n"/>
      <c r="C169" s="3" t="n"/>
      <c r="D169" s="8" t="str">
        <f>IF(B169="","",IFERROR(VLOOKUP(B169,Stems!$A$2:$E$150,5,FALSE),IFERROR(VLOOKUP(B169,'Hard goods'!$A$2:$G$100,7,FALSE),0)))</f>
        <v/>
      </c>
      <c r="E169" s="8" t="str">
        <f>IF(B169="","",ROUND(N(C169)*N(D169),2))</f>
        <v/>
      </c>
    </row>
    <row r="170">
      <c r="A170" s="3" t="n"/>
      <c r="B170" s="3" t="n"/>
      <c r="C170" s="3" t="n"/>
      <c r="D170" s="8" t="str">
        <f>IF(B170="","",IFERROR(VLOOKUP(B170,Stems!$A$2:$E$150,5,FALSE),IFERROR(VLOOKUP(B170,'Hard goods'!$A$2:$G$100,7,FALSE),0)))</f>
        <v/>
      </c>
      <c r="E170" s="8" t="str">
        <f>IF(B170="","",ROUND(N(C170)*N(D170),2))</f>
        <v/>
      </c>
    </row>
    <row r="171">
      <c r="A171" s="3" t="n"/>
      <c r="B171" s="3" t="n"/>
      <c r="C171" s="3" t="n"/>
      <c r="D171" s="8" t="str">
        <f>IF(B171="","",IFERROR(VLOOKUP(B171,Stems!$A$2:$E$150,5,FALSE),IFERROR(VLOOKUP(B171,'Hard goods'!$A$2:$G$100,7,FALSE),0)))</f>
        <v/>
      </c>
      <c r="E171" s="8" t="str">
        <f>IF(B171="","",ROUND(N(C171)*N(D171),2))</f>
        <v/>
      </c>
    </row>
    <row r="172">
      <c r="A172" s="3" t="n"/>
      <c r="B172" s="3" t="n"/>
      <c r="C172" s="3" t="n"/>
      <c r="D172" s="8" t="str">
        <f>IF(B172="","",IFERROR(VLOOKUP(B172,Stems!$A$2:$E$150,5,FALSE),IFERROR(VLOOKUP(B172,'Hard goods'!$A$2:$G$100,7,FALSE),0)))</f>
        <v/>
      </c>
      <c r="E172" s="8" t="str">
        <f>IF(B172="","",ROUND(N(C172)*N(D172),2))</f>
        <v/>
      </c>
    </row>
    <row r="173">
      <c r="A173" s="3" t="n"/>
      <c r="B173" s="3" t="n"/>
      <c r="C173" s="3" t="n"/>
      <c r="D173" s="8" t="str">
        <f>IF(B173="","",IFERROR(VLOOKUP(B173,Stems!$A$2:$E$150,5,FALSE),IFERROR(VLOOKUP(B173,'Hard goods'!$A$2:$G$100,7,FALSE),0)))</f>
        <v/>
      </c>
      <c r="E173" s="8" t="str">
        <f>IF(B173="","",ROUND(N(C173)*N(D173),2))</f>
        <v/>
      </c>
    </row>
    <row r="174">
      <c r="A174" s="3" t="n"/>
      <c r="B174" s="3" t="n"/>
      <c r="C174" s="3" t="n"/>
      <c r="D174" s="8" t="str">
        <f>IF(B174="","",IFERROR(VLOOKUP(B174,Stems!$A$2:$E$150,5,FALSE),IFERROR(VLOOKUP(B174,'Hard goods'!$A$2:$G$100,7,FALSE),0)))</f>
        <v/>
      </c>
      <c r="E174" s="8" t="str">
        <f>IF(B174="","",ROUND(N(C174)*N(D174),2))</f>
        <v/>
      </c>
    </row>
    <row r="175">
      <c r="A175" s="3" t="n"/>
      <c r="B175" s="3" t="n"/>
      <c r="C175" s="3" t="n"/>
      <c r="D175" s="8" t="str">
        <f>IF(B175="","",IFERROR(VLOOKUP(B175,Stems!$A$2:$E$150,5,FALSE),IFERROR(VLOOKUP(B175,'Hard goods'!$A$2:$G$100,7,FALSE),0)))</f>
        <v/>
      </c>
      <c r="E175" s="8" t="str">
        <f>IF(B175="","",ROUND(N(C175)*N(D175),2))</f>
        <v/>
      </c>
    </row>
    <row r="176">
      <c r="A176" s="3" t="n"/>
      <c r="B176" s="3" t="n"/>
      <c r="C176" s="3" t="n"/>
      <c r="D176" s="8" t="str">
        <f>IF(B176="","",IFERROR(VLOOKUP(B176,Stems!$A$2:$E$150,5,FALSE),IFERROR(VLOOKUP(B176,'Hard goods'!$A$2:$G$100,7,FALSE),0)))</f>
        <v/>
      </c>
      <c r="E176" s="8" t="str">
        <f>IF(B176="","",ROUND(N(C176)*N(D176),2))</f>
        <v/>
      </c>
    </row>
    <row r="177">
      <c r="A177" s="3" t="n"/>
      <c r="B177" s="3" t="n"/>
      <c r="C177" s="3" t="n"/>
      <c r="D177" s="8" t="str">
        <f>IF(B177="","",IFERROR(VLOOKUP(B177,Stems!$A$2:$E$150,5,FALSE),IFERROR(VLOOKUP(B177,'Hard goods'!$A$2:$G$100,7,FALSE),0)))</f>
        <v/>
      </c>
      <c r="E177" s="8" t="str">
        <f>IF(B177="","",ROUND(N(C177)*N(D177),2))</f>
        <v/>
      </c>
    </row>
    <row r="178">
      <c r="A178" s="3" t="n"/>
      <c r="B178" s="3" t="n"/>
      <c r="C178" s="3" t="n"/>
      <c r="D178" s="8" t="str">
        <f>IF(B178="","",IFERROR(VLOOKUP(B178,Stems!$A$2:$E$150,5,FALSE),IFERROR(VLOOKUP(B178,'Hard goods'!$A$2:$G$100,7,FALSE),0)))</f>
        <v/>
      </c>
      <c r="E178" s="8" t="str">
        <f>IF(B178="","",ROUND(N(C178)*N(D178),2))</f>
        <v/>
      </c>
    </row>
    <row r="179">
      <c r="A179" s="3" t="n"/>
      <c r="B179" s="3" t="n"/>
      <c r="C179" s="3" t="n"/>
      <c r="D179" s="8" t="str">
        <f>IF(B179="","",IFERROR(VLOOKUP(B179,Stems!$A$2:$E$150,5,FALSE),IFERROR(VLOOKUP(B179,'Hard goods'!$A$2:$G$100,7,FALSE),0)))</f>
        <v/>
      </c>
      <c r="E179" s="8" t="str">
        <f>IF(B179="","",ROUND(N(C179)*N(D179),2))</f>
        <v/>
      </c>
    </row>
    <row r="180">
      <c r="A180" s="3" t="n"/>
      <c r="B180" s="3" t="n"/>
      <c r="C180" s="3" t="n"/>
      <c r="D180" s="8" t="str">
        <f>IF(B180="","",IFERROR(VLOOKUP(B180,Stems!$A$2:$E$150,5,FALSE),IFERROR(VLOOKUP(B180,'Hard goods'!$A$2:$G$100,7,FALSE),0)))</f>
        <v/>
      </c>
      <c r="E180" s="8" t="str">
        <f>IF(B180="","",ROUND(N(C180)*N(D180),2))</f>
        <v/>
      </c>
    </row>
    <row r="181">
      <c r="A181" s="3" t="n"/>
      <c r="B181" s="3" t="n"/>
      <c r="C181" s="3" t="n"/>
      <c r="D181" s="8" t="str">
        <f>IF(B181="","",IFERROR(VLOOKUP(B181,Stems!$A$2:$E$150,5,FALSE),IFERROR(VLOOKUP(B181,'Hard goods'!$A$2:$G$100,7,FALSE),0)))</f>
        <v/>
      </c>
      <c r="E181" s="8" t="str">
        <f>IF(B181="","",ROUND(N(C181)*N(D181),2))</f>
        <v/>
      </c>
    </row>
    <row r="182">
      <c r="A182" s="3" t="n"/>
      <c r="B182" s="3" t="n"/>
      <c r="C182" s="3" t="n"/>
      <c r="D182" s="8" t="str">
        <f>IF(B182="","",IFERROR(VLOOKUP(B182,Stems!$A$2:$E$150,5,FALSE),IFERROR(VLOOKUP(B182,'Hard goods'!$A$2:$G$100,7,FALSE),0)))</f>
        <v/>
      </c>
      <c r="E182" s="8" t="str">
        <f>IF(B182="","",ROUND(N(C182)*N(D182),2))</f>
        <v/>
      </c>
    </row>
    <row r="183">
      <c r="A183" s="3" t="n"/>
      <c r="B183" s="3" t="n"/>
      <c r="C183" s="3" t="n"/>
      <c r="D183" s="8" t="str">
        <f>IF(B183="","",IFERROR(VLOOKUP(B183,Stems!$A$2:$E$150,5,FALSE),IFERROR(VLOOKUP(B183,'Hard goods'!$A$2:$G$100,7,FALSE),0)))</f>
        <v/>
      </c>
      <c r="E183" s="8" t="str">
        <f>IF(B183="","",ROUND(N(C183)*N(D183),2))</f>
        <v/>
      </c>
    </row>
    <row r="184">
      <c r="A184" s="3" t="n"/>
      <c r="B184" s="3" t="n"/>
      <c r="C184" s="3" t="n"/>
      <c r="D184" s="8" t="str">
        <f>IF(B184="","",IFERROR(VLOOKUP(B184,Stems!$A$2:$E$150,5,FALSE),IFERROR(VLOOKUP(B184,'Hard goods'!$A$2:$G$100,7,FALSE),0)))</f>
        <v/>
      </c>
      <c r="E184" s="8" t="str">
        <f>IF(B184="","",ROUND(N(C184)*N(D184),2))</f>
        <v/>
      </c>
    </row>
    <row r="185">
      <c r="A185" s="3" t="n"/>
      <c r="B185" s="3" t="n"/>
      <c r="C185" s="3" t="n"/>
      <c r="D185" s="8" t="str">
        <f>IF(B185="","",IFERROR(VLOOKUP(B185,Stems!$A$2:$E$150,5,FALSE),IFERROR(VLOOKUP(B185,'Hard goods'!$A$2:$G$100,7,FALSE),0)))</f>
        <v/>
      </c>
      <c r="E185" s="8" t="str">
        <f>IF(B185="","",ROUND(N(C185)*N(D185),2))</f>
        <v/>
      </c>
    </row>
    <row r="186">
      <c r="A186" s="3" t="n"/>
      <c r="B186" s="3" t="n"/>
      <c r="C186" s="3" t="n"/>
      <c r="D186" s="8" t="str">
        <f>IF(B186="","",IFERROR(VLOOKUP(B186,Stems!$A$2:$E$150,5,FALSE),IFERROR(VLOOKUP(B186,'Hard goods'!$A$2:$G$100,7,FALSE),0)))</f>
        <v/>
      </c>
      <c r="E186" s="8" t="str">
        <f>IF(B186="","",ROUND(N(C186)*N(D186),2))</f>
        <v/>
      </c>
    </row>
    <row r="187">
      <c r="A187" s="3" t="n"/>
      <c r="B187" s="3" t="n"/>
      <c r="C187" s="3" t="n"/>
      <c r="D187" s="8" t="str">
        <f>IF(B187="","",IFERROR(VLOOKUP(B187,Stems!$A$2:$E$150,5,FALSE),IFERROR(VLOOKUP(B187,'Hard goods'!$A$2:$G$100,7,FALSE),0)))</f>
        <v/>
      </c>
      <c r="E187" s="8" t="str">
        <f>IF(B187="","",ROUND(N(C187)*N(D187),2))</f>
        <v/>
      </c>
    </row>
    <row r="188">
      <c r="A188" s="3" t="n"/>
      <c r="B188" s="3" t="n"/>
      <c r="C188" s="3" t="n"/>
      <c r="D188" s="8" t="str">
        <f>IF(B188="","",IFERROR(VLOOKUP(B188,Stems!$A$2:$E$150,5,FALSE),IFERROR(VLOOKUP(B188,'Hard goods'!$A$2:$G$100,7,FALSE),0)))</f>
        <v/>
      </c>
      <c r="E188" s="8" t="str">
        <f>IF(B188="","",ROUND(N(C188)*N(D188),2))</f>
        <v/>
      </c>
    </row>
    <row r="189">
      <c r="A189" s="3" t="n"/>
      <c r="B189" s="3" t="n"/>
      <c r="C189" s="3" t="n"/>
      <c r="D189" s="8" t="str">
        <f>IF(B189="","",IFERROR(VLOOKUP(B189,Stems!$A$2:$E$150,5,FALSE),IFERROR(VLOOKUP(B189,'Hard goods'!$A$2:$G$100,7,FALSE),0)))</f>
        <v/>
      </c>
      <c r="E189" s="8" t="str">
        <f>IF(B189="","",ROUND(N(C189)*N(D189),2))</f>
        <v/>
      </c>
    </row>
    <row r="190">
      <c r="A190" s="3" t="n"/>
      <c r="B190" s="3" t="n"/>
      <c r="C190" s="3" t="n"/>
      <c r="D190" s="8" t="str">
        <f>IF(B190="","",IFERROR(VLOOKUP(B190,Stems!$A$2:$E$150,5,FALSE),IFERROR(VLOOKUP(B190,'Hard goods'!$A$2:$G$100,7,FALSE),0)))</f>
        <v/>
      </c>
      <c r="E190" s="8" t="str">
        <f>IF(B190="","",ROUND(N(C190)*N(D190),2))</f>
        <v/>
      </c>
    </row>
    <row r="191">
      <c r="A191" s="3" t="n"/>
      <c r="B191" s="3" t="n"/>
      <c r="C191" s="3" t="n"/>
      <c r="D191" s="8" t="str">
        <f>IF(B191="","",IFERROR(VLOOKUP(B191,Stems!$A$2:$E$150,5,FALSE),IFERROR(VLOOKUP(B191,'Hard goods'!$A$2:$G$100,7,FALSE),0)))</f>
        <v/>
      </c>
      <c r="E191" s="8" t="str">
        <f>IF(B191="","",ROUND(N(C191)*N(D191),2))</f>
        <v/>
      </c>
    </row>
    <row r="192">
      <c r="A192" s="3" t="n"/>
      <c r="B192" s="3" t="n"/>
      <c r="C192" s="3" t="n"/>
      <c r="D192" s="8" t="str">
        <f>IF(B192="","",IFERROR(VLOOKUP(B192,Stems!$A$2:$E$150,5,FALSE),IFERROR(VLOOKUP(B192,'Hard goods'!$A$2:$G$100,7,FALSE),0)))</f>
        <v/>
      </c>
      <c r="E192" s="8" t="str">
        <f>IF(B192="","",ROUND(N(C192)*N(D192),2))</f>
        <v/>
      </c>
    </row>
    <row r="193">
      <c r="A193" s="3" t="n"/>
      <c r="B193" s="3" t="n"/>
      <c r="C193" s="3" t="n"/>
      <c r="D193" s="8" t="str">
        <f>IF(B193="","",IFERROR(VLOOKUP(B193,Stems!$A$2:$E$150,5,FALSE),IFERROR(VLOOKUP(B193,'Hard goods'!$A$2:$G$100,7,FALSE),0)))</f>
        <v/>
      </c>
      <c r="E193" s="8" t="str">
        <f>IF(B193="","",ROUND(N(C193)*N(D193),2))</f>
        <v/>
      </c>
    </row>
    <row r="194">
      <c r="A194" s="3" t="n"/>
      <c r="B194" s="3" t="n"/>
      <c r="C194" s="3" t="n"/>
      <c r="D194" s="8" t="str">
        <f>IF(B194="","",IFERROR(VLOOKUP(B194,Stems!$A$2:$E$150,5,FALSE),IFERROR(VLOOKUP(B194,'Hard goods'!$A$2:$G$100,7,FALSE),0)))</f>
        <v/>
      </c>
      <c r="E194" s="8" t="str">
        <f>IF(B194="","",ROUND(N(C194)*N(D194),2))</f>
        <v/>
      </c>
    </row>
    <row r="195">
      <c r="A195" s="3" t="n"/>
      <c r="B195" s="3" t="n"/>
      <c r="C195" s="3" t="n"/>
      <c r="D195" s="8" t="str">
        <f>IF(B195="","",IFERROR(VLOOKUP(B195,Stems!$A$2:$E$150,5,FALSE),IFERROR(VLOOKUP(B195,'Hard goods'!$A$2:$G$100,7,FALSE),0)))</f>
        <v/>
      </c>
      <c r="E195" s="8" t="str">
        <f>IF(B195="","",ROUND(N(C195)*N(D195),2))</f>
        <v/>
      </c>
    </row>
    <row r="196">
      <c r="A196" s="3" t="n"/>
      <c r="B196" s="3" t="n"/>
      <c r="C196" s="3" t="n"/>
      <c r="D196" s="8" t="str">
        <f>IF(B196="","",IFERROR(VLOOKUP(B196,Stems!$A$2:$E$150,5,FALSE),IFERROR(VLOOKUP(B196,'Hard goods'!$A$2:$G$100,7,FALSE),0)))</f>
        <v/>
      </c>
      <c r="E196" s="8" t="str">
        <f>IF(B196="","",ROUND(N(C196)*N(D196),2))</f>
        <v/>
      </c>
    </row>
    <row r="197">
      <c r="A197" s="3" t="n"/>
      <c r="B197" s="3" t="n"/>
      <c r="C197" s="3" t="n"/>
      <c r="D197" s="8" t="str">
        <f>IF(B197="","",IFERROR(VLOOKUP(B197,Stems!$A$2:$E$150,5,FALSE),IFERROR(VLOOKUP(B197,'Hard goods'!$A$2:$G$100,7,FALSE),0)))</f>
        <v/>
      </c>
      <c r="E197" s="8" t="str">
        <f>IF(B197="","",ROUND(N(C197)*N(D197),2))</f>
        <v/>
      </c>
    </row>
    <row r="198">
      <c r="A198" s="3" t="n"/>
      <c r="B198" s="3" t="n"/>
      <c r="C198" s="3" t="n"/>
      <c r="D198" s="8" t="str">
        <f>IF(B198="","",IFERROR(VLOOKUP(B198,Stems!$A$2:$E$150,5,FALSE),IFERROR(VLOOKUP(B198,'Hard goods'!$A$2:$G$100,7,FALSE),0)))</f>
        <v/>
      </c>
      <c r="E198" s="8" t="str">
        <f>IF(B198="","",ROUND(N(C198)*N(D198),2))</f>
        <v/>
      </c>
    </row>
    <row r="199">
      <c r="A199" s="3" t="n"/>
      <c r="B199" s="3" t="n"/>
      <c r="C199" s="3" t="n"/>
      <c r="D199" s="8" t="str">
        <f>IF(B199="","",IFERROR(VLOOKUP(B199,Stems!$A$2:$E$150,5,FALSE),IFERROR(VLOOKUP(B199,'Hard goods'!$A$2:$G$100,7,FALSE),0)))</f>
        <v/>
      </c>
      <c r="E199" s="8" t="str">
        <f>IF(B199="","",ROUND(N(C199)*N(D199),2))</f>
        <v/>
      </c>
    </row>
    <row r="200">
      <c r="A200" s="3" t="n"/>
      <c r="B200" s="3" t="n"/>
      <c r="C200" s="3" t="n"/>
      <c r="D200" s="8" t="str">
        <f>IF(B200="","",IFERROR(VLOOKUP(B200,Stems!$A$2:$E$150,5,FALSE),IFERROR(VLOOKUP(B200,'Hard goods'!$A$2:$G$100,7,FALSE),0)))</f>
        <v/>
      </c>
      <c r="E200" s="8" t="str">
        <f>IF(B200="","",ROUND(N(C200)*N(D200),2))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0" customWidth="1" min="3" max="3"/>
    <col width="22" customWidth="1" min="4" max="4"/>
    <col width="10" customWidth="1" min="5" max="5"/>
    <col width="24" customWidth="1" min="7" max="7"/>
  </cols>
  <sheetData>
    <row r="1" ht="30" customHeight="1">
      <c r="A1" s="1" t="inlineStr">
        <is>
          <t>Date</t>
        </is>
      </c>
      <c r="B1" s="1" t="inlineStr">
        <is>
          <t>Stem</t>
        </is>
      </c>
      <c r="C1" s="1" t="inlineStr">
        <is>
          <t>Stems thrown out</t>
        </is>
      </c>
      <c r="D1" s="1" t="inlineStr">
        <is>
          <t>Reason</t>
        </is>
      </c>
      <c r="E1" s="1" t="inlineStr">
        <is>
          <t>Cost</t>
        </is>
      </c>
      <c r="G1" s="2" t="inlineStr">
        <is>
          <t>Shrink, cost</t>
        </is>
      </c>
    </row>
    <row r="2">
      <c r="A2" s="4" t="n">
        <v>46308</v>
      </c>
      <c r="B2" s="3" t="inlineStr">
        <is>
          <t>Stargazer lily</t>
        </is>
      </c>
      <c r="C2" s="3" t="n">
        <v>6</v>
      </c>
      <c r="D2" s="3" t="inlineStr">
        <is>
          <t>Opened too far</t>
        </is>
      </c>
      <c r="E2" s="8">
        <f>IF(B2="","",ROUND(N(C2)*IFERROR(VLOOKUP(B2,Stems!$A$2:$E$150,5,FALSE),0),2))</f>
        <v>10.8</v>
      </c>
      <c r="G2" s="8">
        <f>SUM(E2:E300)</f>
        <v>30.4</v>
      </c>
    </row>
    <row r="3">
      <c r="A3" s="4" t="n">
        <v>46308</v>
      </c>
      <c r="B3" s="3" t="inlineStr">
        <is>
          <t>White hydrangea</t>
        </is>
      </c>
      <c r="C3" s="3" t="n">
        <v>4</v>
      </c>
      <c r="D3" s="3" t="inlineStr">
        <is>
          <t>Wilted</t>
        </is>
      </c>
      <c r="E3" s="8">
        <f>IF(B3="","",ROUND(N(C3)*IFERROR(VLOOKUP(B3,Stems!$A$2:$E$150,5,FALSE),0),2))</f>
        <v>13</v>
      </c>
    </row>
    <row r="4">
      <c r="A4" s="4" t="n">
        <v>46309</v>
      </c>
      <c r="B4" s="3" t="inlineStr">
        <is>
          <t>Red rose, 50 cm</t>
        </is>
      </c>
      <c r="C4" s="3" t="n">
        <v>6</v>
      </c>
      <c r="D4" s="3" t="inlineStr">
        <is>
          <t>Bent necks</t>
        </is>
      </c>
      <c r="E4" s="8">
        <f>IF(B4="","",ROUND(N(C4)*IFERROR(VLOOKUP(B4,Stems!$A$2:$E$150,5,FALSE),0),2))</f>
        <v>6.6</v>
      </c>
      <c r="G4" s="9" t="inlineStr">
        <is>
          <t>A share of stems bought</t>
        </is>
      </c>
    </row>
    <row r="5">
      <c r="A5" s="4" t="n"/>
      <c r="B5" s="3" t="n"/>
      <c r="C5" s="3" t="n"/>
      <c r="D5" s="3" t="n"/>
      <c r="E5" s="8" t="str">
        <f>IF(B5="","",ROUND(N(C5)*IFERROR(VLOOKUP(B5,Stems!$A$2:$E$150,5,FALSE),0),2))</f>
        <v/>
      </c>
      <c r="G5" s="11">
        <f>IF(N(Stems!M8)=0,"",G2/Stems!M8)</f>
        <v>0.0885007278020378</v>
      </c>
    </row>
    <row r="6">
      <c r="A6" s="4" t="n"/>
      <c r="B6" s="3" t="n"/>
      <c r="C6" s="3" t="n"/>
      <c r="D6" s="3" t="n"/>
      <c r="E6" s="8" t="str">
        <f>IF(B6="","",ROUND(N(C6)*IFERROR(VLOOKUP(B6,Stems!$A$2:$E$150,5,FALSE),0),2))</f>
        <v/>
      </c>
    </row>
    <row r="7">
      <c r="A7" s="4" t="n"/>
      <c r="B7" s="3" t="n"/>
      <c r="C7" s="3" t="n"/>
      <c r="D7" s="3" t="n"/>
      <c r="E7" s="8" t="str">
        <f>IF(B7="","",ROUND(N(C7)*IFERROR(VLOOKUP(B7,Stems!$A$2:$E$150,5,FALSE),0),2))</f>
        <v/>
      </c>
    </row>
    <row r="8">
      <c r="A8" s="4" t="n"/>
      <c r="B8" s="3" t="n"/>
      <c r="C8" s="3" t="n"/>
      <c r="D8" s="3" t="n"/>
      <c r="E8" s="8" t="str">
        <f>IF(B8="","",ROUND(N(C8)*IFERROR(VLOOKUP(B8,Stems!$A$2:$E$150,5,FALSE),0),2))</f>
        <v/>
      </c>
    </row>
    <row r="9">
      <c r="A9" s="4" t="n"/>
      <c r="B9" s="3" t="n"/>
      <c r="C9" s="3" t="n"/>
      <c r="D9" s="3" t="n"/>
      <c r="E9" s="8" t="str">
        <f>IF(B9="","",ROUND(N(C9)*IFERROR(VLOOKUP(B9,Stems!$A$2:$E$150,5,FALSE),0),2))</f>
        <v/>
      </c>
    </row>
    <row r="10">
      <c r="A10" s="4" t="n"/>
      <c r="B10" s="3" t="n"/>
      <c r="C10" s="3" t="n"/>
      <c r="D10" s="3" t="n"/>
      <c r="E10" s="8" t="str">
        <f>IF(B10="","",ROUND(N(C10)*IFERROR(VLOOKUP(B10,Stems!$A$2:$E$150,5,FALSE),0),2))</f>
        <v/>
      </c>
    </row>
    <row r="11">
      <c r="A11" s="4" t="n"/>
      <c r="B11" s="3" t="n"/>
      <c r="C11" s="3" t="n"/>
      <c r="D11" s="3" t="n"/>
      <c r="E11" s="8" t="str">
        <f>IF(B11="","",ROUND(N(C11)*IFERROR(VLOOKUP(B11,Stems!$A$2:$E$150,5,FALSE),0),2))</f>
        <v/>
      </c>
    </row>
    <row r="12">
      <c r="A12" s="4" t="n"/>
      <c r="B12" s="3" t="n"/>
      <c r="C12" s="3" t="n"/>
      <c r="D12" s="3" t="n"/>
      <c r="E12" s="8" t="str">
        <f>IF(B12="","",ROUND(N(C12)*IFERROR(VLOOKUP(B12,Stems!$A$2:$E$150,5,FALSE),0),2))</f>
        <v/>
      </c>
    </row>
    <row r="13">
      <c r="A13" s="4" t="n"/>
      <c r="B13" s="3" t="n"/>
      <c r="C13" s="3" t="n"/>
      <c r="D13" s="3" t="n"/>
      <c r="E13" s="8" t="str">
        <f>IF(B13="","",ROUND(N(C13)*IFERROR(VLOOKUP(B13,Stems!$A$2:$E$150,5,FALSE),0),2))</f>
        <v/>
      </c>
    </row>
    <row r="14">
      <c r="A14" s="4" t="n"/>
      <c r="B14" s="3" t="n"/>
      <c r="C14" s="3" t="n"/>
      <c r="D14" s="3" t="n"/>
      <c r="E14" s="8" t="str">
        <f>IF(B14="","",ROUND(N(C14)*IFERROR(VLOOKUP(B14,Stems!$A$2:$E$150,5,FALSE),0),2))</f>
        <v/>
      </c>
    </row>
    <row r="15">
      <c r="A15" s="4" t="n"/>
      <c r="B15" s="3" t="n"/>
      <c r="C15" s="3" t="n"/>
      <c r="D15" s="3" t="n"/>
      <c r="E15" s="8" t="str">
        <f>IF(B15="","",ROUND(N(C15)*IFERROR(VLOOKUP(B15,Stems!$A$2:$E$150,5,FALSE),0),2))</f>
        <v/>
      </c>
    </row>
    <row r="16">
      <c r="A16" s="4" t="n"/>
      <c r="B16" s="3" t="n"/>
      <c r="C16" s="3" t="n"/>
      <c r="D16" s="3" t="n"/>
      <c r="E16" s="8" t="str">
        <f>IF(B16="","",ROUND(N(C16)*IFERROR(VLOOKUP(B16,Stems!$A$2:$E$150,5,FALSE),0),2))</f>
        <v/>
      </c>
    </row>
    <row r="17">
      <c r="A17" s="4" t="n"/>
      <c r="B17" s="3" t="n"/>
      <c r="C17" s="3" t="n"/>
      <c r="D17" s="3" t="n"/>
      <c r="E17" s="8" t="str">
        <f>IF(B17="","",ROUND(N(C17)*IFERROR(VLOOKUP(B17,Stems!$A$2:$E$150,5,FALSE),0),2))</f>
        <v/>
      </c>
    </row>
    <row r="18">
      <c r="A18" s="4" t="n"/>
      <c r="B18" s="3" t="n"/>
      <c r="C18" s="3" t="n"/>
      <c r="D18" s="3" t="n"/>
      <c r="E18" s="8" t="str">
        <f>IF(B18="","",ROUND(N(C18)*IFERROR(VLOOKUP(B18,Stems!$A$2:$E$150,5,FALSE),0),2))</f>
        <v/>
      </c>
    </row>
    <row r="19">
      <c r="A19" s="4" t="n"/>
      <c r="B19" s="3" t="n"/>
      <c r="C19" s="3" t="n"/>
      <c r="D19" s="3" t="n"/>
      <c r="E19" s="8" t="str">
        <f>IF(B19="","",ROUND(N(C19)*IFERROR(VLOOKUP(B19,Stems!$A$2:$E$150,5,FALSE),0),2))</f>
        <v/>
      </c>
    </row>
    <row r="20">
      <c r="A20" s="4" t="n"/>
      <c r="B20" s="3" t="n"/>
      <c r="C20" s="3" t="n"/>
      <c r="D20" s="3" t="n"/>
      <c r="E20" s="8" t="str">
        <f>IF(B20="","",ROUND(N(C20)*IFERROR(VLOOKUP(B20,Stems!$A$2:$E$150,5,FALSE),0),2))</f>
        <v/>
      </c>
    </row>
    <row r="21">
      <c r="A21" s="4" t="n"/>
      <c r="B21" s="3" t="n"/>
      <c r="C21" s="3" t="n"/>
      <c r="D21" s="3" t="n"/>
      <c r="E21" s="8" t="str">
        <f>IF(B21="","",ROUND(N(C21)*IFERROR(VLOOKUP(B21,Stems!$A$2:$E$150,5,FALSE),0),2))</f>
        <v/>
      </c>
    </row>
    <row r="22">
      <c r="A22" s="4" t="n"/>
      <c r="B22" s="3" t="n"/>
      <c r="C22" s="3" t="n"/>
      <c r="D22" s="3" t="n"/>
      <c r="E22" s="8" t="str">
        <f>IF(B22="","",ROUND(N(C22)*IFERROR(VLOOKUP(B22,Stems!$A$2:$E$150,5,FALSE),0),2))</f>
        <v/>
      </c>
    </row>
    <row r="23">
      <c r="A23" s="4" t="n"/>
      <c r="B23" s="3" t="n"/>
      <c r="C23" s="3" t="n"/>
      <c r="D23" s="3" t="n"/>
      <c r="E23" s="8" t="str">
        <f>IF(B23="","",ROUND(N(C23)*IFERROR(VLOOKUP(B23,Stems!$A$2:$E$150,5,FALSE),0),2))</f>
        <v/>
      </c>
    </row>
    <row r="24">
      <c r="A24" s="4" t="n"/>
      <c r="B24" s="3" t="n"/>
      <c r="C24" s="3" t="n"/>
      <c r="D24" s="3" t="n"/>
      <c r="E24" s="8" t="str">
        <f>IF(B24="","",ROUND(N(C24)*IFERROR(VLOOKUP(B24,Stems!$A$2:$E$150,5,FALSE),0),2))</f>
        <v/>
      </c>
    </row>
    <row r="25">
      <c r="A25" s="4" t="n"/>
      <c r="B25" s="3" t="n"/>
      <c r="C25" s="3" t="n"/>
      <c r="D25" s="3" t="n"/>
      <c r="E25" s="8" t="str">
        <f>IF(B25="","",ROUND(N(C25)*IFERROR(VLOOKUP(B25,Stems!$A$2:$E$150,5,FALSE),0),2))</f>
        <v/>
      </c>
    </row>
    <row r="26">
      <c r="A26" s="4" t="n"/>
      <c r="B26" s="3" t="n"/>
      <c r="C26" s="3" t="n"/>
      <c r="D26" s="3" t="n"/>
      <c r="E26" s="8" t="str">
        <f>IF(B26="","",ROUND(N(C26)*IFERROR(VLOOKUP(B26,Stems!$A$2:$E$150,5,FALSE),0),2))</f>
        <v/>
      </c>
    </row>
    <row r="27">
      <c r="A27" s="4" t="n"/>
      <c r="B27" s="3" t="n"/>
      <c r="C27" s="3" t="n"/>
      <c r="D27" s="3" t="n"/>
      <c r="E27" s="8" t="str">
        <f>IF(B27="","",ROUND(N(C27)*IFERROR(VLOOKUP(B27,Stems!$A$2:$E$150,5,FALSE),0),2))</f>
        <v/>
      </c>
    </row>
    <row r="28">
      <c r="A28" s="4" t="n"/>
      <c r="B28" s="3" t="n"/>
      <c r="C28" s="3" t="n"/>
      <c r="D28" s="3" t="n"/>
      <c r="E28" s="8" t="str">
        <f>IF(B28="","",ROUND(N(C28)*IFERROR(VLOOKUP(B28,Stems!$A$2:$E$150,5,FALSE),0),2))</f>
        <v/>
      </c>
    </row>
    <row r="29">
      <c r="A29" s="4" t="n"/>
      <c r="B29" s="3" t="n"/>
      <c r="C29" s="3" t="n"/>
      <c r="D29" s="3" t="n"/>
      <c r="E29" s="8" t="str">
        <f>IF(B29="","",ROUND(N(C29)*IFERROR(VLOOKUP(B29,Stems!$A$2:$E$150,5,FALSE),0),2))</f>
        <v/>
      </c>
    </row>
    <row r="30">
      <c r="A30" s="4" t="n"/>
      <c r="B30" s="3" t="n"/>
      <c r="C30" s="3" t="n"/>
      <c r="D30" s="3" t="n"/>
      <c r="E30" s="8" t="str">
        <f>IF(B30="","",ROUND(N(C30)*IFERROR(VLOOKUP(B30,Stems!$A$2:$E$150,5,FALSE),0),2))</f>
        <v/>
      </c>
    </row>
    <row r="31">
      <c r="A31" s="4" t="n"/>
      <c r="B31" s="3" t="n"/>
      <c r="C31" s="3" t="n"/>
      <c r="D31" s="3" t="n"/>
      <c r="E31" s="8" t="str">
        <f>IF(B31="","",ROUND(N(C31)*IFERROR(VLOOKUP(B31,Stems!$A$2:$E$150,5,FALSE),0),2))</f>
        <v/>
      </c>
    </row>
    <row r="32">
      <c r="A32" s="4" t="n"/>
      <c r="B32" s="3" t="n"/>
      <c r="C32" s="3" t="n"/>
      <c r="D32" s="3" t="n"/>
      <c r="E32" s="8" t="str">
        <f>IF(B32="","",ROUND(N(C32)*IFERROR(VLOOKUP(B32,Stems!$A$2:$E$150,5,FALSE),0),2))</f>
        <v/>
      </c>
    </row>
    <row r="33">
      <c r="A33" s="4" t="n"/>
      <c r="B33" s="3" t="n"/>
      <c r="C33" s="3" t="n"/>
      <c r="D33" s="3" t="n"/>
      <c r="E33" s="8" t="str">
        <f>IF(B33="","",ROUND(N(C33)*IFERROR(VLOOKUP(B33,Stems!$A$2:$E$150,5,FALSE),0),2))</f>
        <v/>
      </c>
    </row>
    <row r="34">
      <c r="A34" s="4" t="n"/>
      <c r="B34" s="3" t="n"/>
      <c r="C34" s="3" t="n"/>
      <c r="D34" s="3" t="n"/>
      <c r="E34" s="8" t="str">
        <f>IF(B34="","",ROUND(N(C34)*IFERROR(VLOOKUP(B34,Stems!$A$2:$E$150,5,FALSE),0),2))</f>
        <v/>
      </c>
    </row>
    <row r="35">
      <c r="A35" s="4" t="n"/>
      <c r="B35" s="3" t="n"/>
      <c r="C35" s="3" t="n"/>
      <c r="D35" s="3" t="n"/>
      <c r="E35" s="8" t="str">
        <f>IF(B35="","",ROUND(N(C35)*IFERROR(VLOOKUP(B35,Stems!$A$2:$E$150,5,FALSE),0),2))</f>
        <v/>
      </c>
    </row>
    <row r="36">
      <c r="A36" s="4" t="n"/>
      <c r="B36" s="3" t="n"/>
      <c r="C36" s="3" t="n"/>
      <c r="D36" s="3" t="n"/>
      <c r="E36" s="8" t="str">
        <f>IF(B36="","",ROUND(N(C36)*IFERROR(VLOOKUP(B36,Stems!$A$2:$E$150,5,FALSE),0),2))</f>
        <v/>
      </c>
    </row>
    <row r="37">
      <c r="A37" s="4" t="n"/>
      <c r="B37" s="3" t="n"/>
      <c r="C37" s="3" t="n"/>
      <c r="D37" s="3" t="n"/>
      <c r="E37" s="8" t="str">
        <f>IF(B37="","",ROUND(N(C37)*IFERROR(VLOOKUP(B37,Stems!$A$2:$E$150,5,FALSE),0),2))</f>
        <v/>
      </c>
    </row>
    <row r="38">
      <c r="A38" s="4" t="n"/>
      <c r="B38" s="3" t="n"/>
      <c r="C38" s="3" t="n"/>
      <c r="D38" s="3" t="n"/>
      <c r="E38" s="8" t="str">
        <f>IF(B38="","",ROUND(N(C38)*IFERROR(VLOOKUP(B38,Stems!$A$2:$E$150,5,FALSE),0),2))</f>
        <v/>
      </c>
    </row>
    <row r="39">
      <c r="A39" s="4" t="n"/>
      <c r="B39" s="3" t="n"/>
      <c r="C39" s="3" t="n"/>
      <c r="D39" s="3" t="n"/>
      <c r="E39" s="8" t="str">
        <f>IF(B39="","",ROUND(N(C39)*IFERROR(VLOOKUP(B39,Stems!$A$2:$E$150,5,FALSE),0),2))</f>
        <v/>
      </c>
    </row>
    <row r="40">
      <c r="A40" s="4" t="n"/>
      <c r="B40" s="3" t="n"/>
      <c r="C40" s="3" t="n"/>
      <c r="D40" s="3" t="n"/>
      <c r="E40" s="8" t="str">
        <f>IF(B40="","",ROUND(N(C40)*IFERROR(VLOOKUP(B40,Stems!$A$2:$E$150,5,FALSE),0),2))</f>
        <v/>
      </c>
    </row>
    <row r="41">
      <c r="A41" s="4" t="n"/>
      <c r="B41" s="3" t="n"/>
      <c r="C41" s="3" t="n"/>
      <c r="D41" s="3" t="n"/>
      <c r="E41" s="8" t="str">
        <f>IF(B41="","",ROUND(N(C41)*IFERROR(VLOOKUP(B41,Stems!$A$2:$E$150,5,FALSE),0),2))</f>
        <v/>
      </c>
    </row>
    <row r="42">
      <c r="A42" s="4" t="n"/>
      <c r="B42" s="3" t="n"/>
      <c r="C42" s="3" t="n"/>
      <c r="D42" s="3" t="n"/>
      <c r="E42" s="8" t="str">
        <f>IF(B42="","",ROUND(N(C42)*IFERROR(VLOOKUP(B42,Stems!$A$2:$E$150,5,FALSE),0),2))</f>
        <v/>
      </c>
    </row>
    <row r="43">
      <c r="A43" s="4" t="n"/>
      <c r="B43" s="3" t="n"/>
      <c r="C43" s="3" t="n"/>
      <c r="D43" s="3" t="n"/>
      <c r="E43" s="8" t="str">
        <f>IF(B43="","",ROUND(N(C43)*IFERROR(VLOOKUP(B43,Stems!$A$2:$E$150,5,FALSE),0),2))</f>
        <v/>
      </c>
    </row>
    <row r="44">
      <c r="A44" s="4" t="n"/>
      <c r="B44" s="3" t="n"/>
      <c r="C44" s="3" t="n"/>
      <c r="D44" s="3" t="n"/>
      <c r="E44" s="8" t="str">
        <f>IF(B44="","",ROUND(N(C44)*IFERROR(VLOOKUP(B44,Stems!$A$2:$E$150,5,FALSE),0),2))</f>
        <v/>
      </c>
    </row>
    <row r="45">
      <c r="A45" s="4" t="n"/>
      <c r="B45" s="3" t="n"/>
      <c r="C45" s="3" t="n"/>
      <c r="D45" s="3" t="n"/>
      <c r="E45" s="8" t="str">
        <f>IF(B45="","",ROUND(N(C45)*IFERROR(VLOOKUP(B45,Stems!$A$2:$E$150,5,FALSE),0),2))</f>
        <v/>
      </c>
    </row>
    <row r="46">
      <c r="A46" s="4" t="n"/>
      <c r="B46" s="3" t="n"/>
      <c r="C46" s="3" t="n"/>
      <c r="D46" s="3" t="n"/>
      <c r="E46" s="8" t="str">
        <f>IF(B46="","",ROUND(N(C46)*IFERROR(VLOOKUP(B46,Stems!$A$2:$E$150,5,FALSE),0),2))</f>
        <v/>
      </c>
    </row>
    <row r="47">
      <c r="A47" s="4" t="n"/>
      <c r="B47" s="3" t="n"/>
      <c r="C47" s="3" t="n"/>
      <c r="D47" s="3" t="n"/>
      <c r="E47" s="8" t="str">
        <f>IF(B47="","",ROUND(N(C47)*IFERROR(VLOOKUP(B47,Stems!$A$2:$E$150,5,FALSE),0),2))</f>
        <v/>
      </c>
    </row>
    <row r="48">
      <c r="A48" s="4" t="n"/>
      <c r="B48" s="3" t="n"/>
      <c r="C48" s="3" t="n"/>
      <c r="D48" s="3" t="n"/>
      <c r="E48" s="8" t="str">
        <f>IF(B48="","",ROUND(N(C48)*IFERROR(VLOOKUP(B48,Stems!$A$2:$E$150,5,FALSE),0),2))</f>
        <v/>
      </c>
    </row>
    <row r="49">
      <c r="A49" s="4" t="n"/>
      <c r="B49" s="3" t="n"/>
      <c r="C49" s="3" t="n"/>
      <c r="D49" s="3" t="n"/>
      <c r="E49" s="8" t="str">
        <f>IF(B49="","",ROUND(N(C49)*IFERROR(VLOOKUP(B49,Stems!$A$2:$E$150,5,FALSE),0),2))</f>
        <v/>
      </c>
    </row>
    <row r="50">
      <c r="A50" s="4" t="n"/>
      <c r="B50" s="3" t="n"/>
      <c r="C50" s="3" t="n"/>
      <c r="D50" s="3" t="n"/>
      <c r="E50" s="8" t="str">
        <f>IF(B50="","",ROUND(N(C50)*IFERROR(VLOOKUP(B50,Stems!$A$2:$E$150,5,FALSE),0),2))</f>
        <v/>
      </c>
    </row>
    <row r="51">
      <c r="A51" s="4" t="n"/>
      <c r="B51" s="3" t="n"/>
      <c r="C51" s="3" t="n"/>
      <c r="D51" s="3" t="n"/>
      <c r="E51" s="8" t="str">
        <f>IF(B51="","",ROUND(N(C51)*IFERROR(VLOOKUP(B51,Stems!$A$2:$E$150,5,FALSE),0),2))</f>
        <v/>
      </c>
    </row>
    <row r="52">
      <c r="A52" s="4" t="n"/>
      <c r="B52" s="3" t="n"/>
      <c r="C52" s="3" t="n"/>
      <c r="D52" s="3" t="n"/>
      <c r="E52" s="8" t="str">
        <f>IF(B52="","",ROUND(N(C52)*IFERROR(VLOOKUP(B52,Stems!$A$2:$E$150,5,FALSE),0),2))</f>
        <v/>
      </c>
    </row>
    <row r="53">
      <c r="A53" s="4" t="n"/>
      <c r="B53" s="3" t="n"/>
      <c r="C53" s="3" t="n"/>
      <c r="D53" s="3" t="n"/>
      <c r="E53" s="8" t="str">
        <f>IF(B53="","",ROUND(N(C53)*IFERROR(VLOOKUP(B53,Stems!$A$2:$E$150,5,FALSE),0),2))</f>
        <v/>
      </c>
    </row>
    <row r="54">
      <c r="A54" s="4" t="n"/>
      <c r="B54" s="3" t="n"/>
      <c r="C54" s="3" t="n"/>
      <c r="D54" s="3" t="n"/>
      <c r="E54" s="8" t="str">
        <f>IF(B54="","",ROUND(N(C54)*IFERROR(VLOOKUP(B54,Stems!$A$2:$E$150,5,FALSE),0),2))</f>
        <v/>
      </c>
    </row>
    <row r="55">
      <c r="A55" s="4" t="n"/>
      <c r="B55" s="3" t="n"/>
      <c r="C55" s="3" t="n"/>
      <c r="D55" s="3" t="n"/>
      <c r="E55" s="8" t="str">
        <f>IF(B55="","",ROUND(N(C55)*IFERROR(VLOOKUP(B55,Stems!$A$2:$E$150,5,FALSE),0),2))</f>
        <v/>
      </c>
    </row>
    <row r="56">
      <c r="A56" s="4" t="n"/>
      <c r="B56" s="3" t="n"/>
      <c r="C56" s="3" t="n"/>
      <c r="D56" s="3" t="n"/>
      <c r="E56" s="8" t="str">
        <f>IF(B56="","",ROUND(N(C56)*IFERROR(VLOOKUP(B56,Stems!$A$2:$E$150,5,FALSE),0),2))</f>
        <v/>
      </c>
    </row>
    <row r="57">
      <c r="A57" s="4" t="n"/>
      <c r="B57" s="3" t="n"/>
      <c r="C57" s="3" t="n"/>
      <c r="D57" s="3" t="n"/>
      <c r="E57" s="8" t="str">
        <f>IF(B57="","",ROUND(N(C57)*IFERROR(VLOOKUP(B57,Stems!$A$2:$E$150,5,FALSE),0),2))</f>
        <v/>
      </c>
    </row>
    <row r="58">
      <c r="A58" s="4" t="n"/>
      <c r="B58" s="3" t="n"/>
      <c r="C58" s="3" t="n"/>
      <c r="D58" s="3" t="n"/>
      <c r="E58" s="8" t="str">
        <f>IF(B58="","",ROUND(N(C58)*IFERROR(VLOOKUP(B58,Stems!$A$2:$E$150,5,FALSE),0),2))</f>
        <v/>
      </c>
    </row>
    <row r="59">
      <c r="A59" s="4" t="n"/>
      <c r="B59" s="3" t="n"/>
      <c r="C59" s="3" t="n"/>
      <c r="D59" s="3" t="n"/>
      <c r="E59" s="8" t="str">
        <f>IF(B59="","",ROUND(N(C59)*IFERROR(VLOOKUP(B59,Stems!$A$2:$E$150,5,FALSE),0),2))</f>
        <v/>
      </c>
    </row>
    <row r="60">
      <c r="A60" s="4" t="n"/>
      <c r="B60" s="3" t="n"/>
      <c r="C60" s="3" t="n"/>
      <c r="D60" s="3" t="n"/>
      <c r="E60" s="8" t="str">
        <f>IF(B60="","",ROUND(N(C60)*IFERROR(VLOOKUP(B60,Stems!$A$2:$E$150,5,FALSE),0),2))</f>
        <v/>
      </c>
    </row>
    <row r="61">
      <c r="A61" s="4" t="n"/>
      <c r="B61" s="3" t="n"/>
      <c r="C61" s="3" t="n"/>
      <c r="D61" s="3" t="n"/>
      <c r="E61" s="8" t="str">
        <f>IF(B61="","",ROUND(N(C61)*IFERROR(VLOOKUP(B61,Stems!$A$2:$E$150,5,FALSE),0),2))</f>
        <v/>
      </c>
    </row>
    <row r="62">
      <c r="A62" s="4" t="n"/>
      <c r="B62" s="3" t="n"/>
      <c r="C62" s="3" t="n"/>
      <c r="D62" s="3" t="n"/>
      <c r="E62" s="8" t="str">
        <f>IF(B62="","",ROUND(N(C62)*IFERROR(VLOOKUP(B62,Stems!$A$2:$E$150,5,FALSE),0),2))</f>
        <v/>
      </c>
    </row>
    <row r="63">
      <c r="A63" s="4" t="n"/>
      <c r="B63" s="3" t="n"/>
      <c r="C63" s="3" t="n"/>
      <c r="D63" s="3" t="n"/>
      <c r="E63" s="8" t="str">
        <f>IF(B63="","",ROUND(N(C63)*IFERROR(VLOOKUP(B63,Stems!$A$2:$E$150,5,FALSE),0),2))</f>
        <v/>
      </c>
    </row>
    <row r="64">
      <c r="A64" s="4" t="n"/>
      <c r="B64" s="3" t="n"/>
      <c r="C64" s="3" t="n"/>
      <c r="D64" s="3" t="n"/>
      <c r="E64" s="8" t="str">
        <f>IF(B64="","",ROUND(N(C64)*IFERROR(VLOOKUP(B64,Stems!$A$2:$E$150,5,FALSE),0),2))</f>
        <v/>
      </c>
    </row>
    <row r="65">
      <c r="A65" s="4" t="n"/>
      <c r="B65" s="3" t="n"/>
      <c r="C65" s="3" t="n"/>
      <c r="D65" s="3" t="n"/>
      <c r="E65" s="8" t="str">
        <f>IF(B65="","",ROUND(N(C65)*IFERROR(VLOOKUP(B65,Stems!$A$2:$E$150,5,FALSE),0),2))</f>
        <v/>
      </c>
    </row>
    <row r="66">
      <c r="A66" s="4" t="n"/>
      <c r="B66" s="3" t="n"/>
      <c r="C66" s="3" t="n"/>
      <c r="D66" s="3" t="n"/>
      <c r="E66" s="8" t="str">
        <f>IF(B66="","",ROUND(N(C66)*IFERROR(VLOOKUP(B66,Stems!$A$2:$E$150,5,FALSE),0),2))</f>
        <v/>
      </c>
    </row>
    <row r="67">
      <c r="A67" s="4" t="n"/>
      <c r="B67" s="3" t="n"/>
      <c r="C67" s="3" t="n"/>
      <c r="D67" s="3" t="n"/>
      <c r="E67" s="8" t="str">
        <f>IF(B67="","",ROUND(N(C67)*IFERROR(VLOOKUP(B67,Stems!$A$2:$E$150,5,FALSE),0),2))</f>
        <v/>
      </c>
    </row>
    <row r="68">
      <c r="A68" s="4" t="n"/>
      <c r="B68" s="3" t="n"/>
      <c r="C68" s="3" t="n"/>
      <c r="D68" s="3" t="n"/>
      <c r="E68" s="8" t="str">
        <f>IF(B68="","",ROUND(N(C68)*IFERROR(VLOOKUP(B68,Stems!$A$2:$E$150,5,FALSE),0),2))</f>
        <v/>
      </c>
    </row>
    <row r="69">
      <c r="A69" s="4" t="n"/>
      <c r="B69" s="3" t="n"/>
      <c r="C69" s="3" t="n"/>
      <c r="D69" s="3" t="n"/>
      <c r="E69" s="8" t="str">
        <f>IF(B69="","",ROUND(N(C69)*IFERROR(VLOOKUP(B69,Stems!$A$2:$E$150,5,FALSE),0),2))</f>
        <v/>
      </c>
    </row>
    <row r="70">
      <c r="A70" s="4" t="n"/>
      <c r="B70" s="3" t="n"/>
      <c r="C70" s="3" t="n"/>
      <c r="D70" s="3" t="n"/>
      <c r="E70" s="8" t="str">
        <f>IF(B70="","",ROUND(N(C70)*IFERROR(VLOOKUP(B70,Stems!$A$2:$E$150,5,FALSE),0),2))</f>
        <v/>
      </c>
    </row>
    <row r="71">
      <c r="A71" s="4" t="n"/>
      <c r="B71" s="3" t="n"/>
      <c r="C71" s="3" t="n"/>
      <c r="D71" s="3" t="n"/>
      <c r="E71" s="8" t="str">
        <f>IF(B71="","",ROUND(N(C71)*IFERROR(VLOOKUP(B71,Stems!$A$2:$E$150,5,FALSE),0),2))</f>
        <v/>
      </c>
    </row>
    <row r="72">
      <c r="A72" s="4" t="n"/>
      <c r="B72" s="3" t="n"/>
      <c r="C72" s="3" t="n"/>
      <c r="D72" s="3" t="n"/>
      <c r="E72" s="8" t="str">
        <f>IF(B72="","",ROUND(N(C72)*IFERROR(VLOOKUP(B72,Stems!$A$2:$E$150,5,FALSE),0),2))</f>
        <v/>
      </c>
    </row>
    <row r="73">
      <c r="A73" s="4" t="n"/>
      <c r="B73" s="3" t="n"/>
      <c r="C73" s="3" t="n"/>
      <c r="D73" s="3" t="n"/>
      <c r="E73" s="8" t="str">
        <f>IF(B73="","",ROUND(N(C73)*IFERROR(VLOOKUP(B73,Stems!$A$2:$E$150,5,FALSE),0),2))</f>
        <v/>
      </c>
    </row>
    <row r="74">
      <c r="A74" s="4" t="n"/>
      <c r="B74" s="3" t="n"/>
      <c r="C74" s="3" t="n"/>
      <c r="D74" s="3" t="n"/>
      <c r="E74" s="8" t="str">
        <f>IF(B74="","",ROUND(N(C74)*IFERROR(VLOOKUP(B74,Stems!$A$2:$E$150,5,FALSE),0),2))</f>
        <v/>
      </c>
    </row>
    <row r="75">
      <c r="A75" s="4" t="n"/>
      <c r="B75" s="3" t="n"/>
      <c r="C75" s="3" t="n"/>
      <c r="D75" s="3" t="n"/>
      <c r="E75" s="8" t="str">
        <f>IF(B75="","",ROUND(N(C75)*IFERROR(VLOOKUP(B75,Stems!$A$2:$E$150,5,FALSE),0),2))</f>
        <v/>
      </c>
    </row>
    <row r="76">
      <c r="A76" s="4" t="n"/>
      <c r="B76" s="3" t="n"/>
      <c r="C76" s="3" t="n"/>
      <c r="D76" s="3" t="n"/>
      <c r="E76" s="8" t="str">
        <f>IF(B76="","",ROUND(N(C76)*IFERROR(VLOOKUP(B76,Stems!$A$2:$E$150,5,FALSE),0),2))</f>
        <v/>
      </c>
    </row>
    <row r="77">
      <c r="A77" s="4" t="n"/>
      <c r="B77" s="3" t="n"/>
      <c r="C77" s="3" t="n"/>
      <c r="D77" s="3" t="n"/>
      <c r="E77" s="8" t="str">
        <f>IF(B77="","",ROUND(N(C77)*IFERROR(VLOOKUP(B77,Stems!$A$2:$E$150,5,FALSE),0),2))</f>
        <v/>
      </c>
    </row>
    <row r="78">
      <c r="A78" s="4" t="n"/>
      <c r="B78" s="3" t="n"/>
      <c r="C78" s="3" t="n"/>
      <c r="D78" s="3" t="n"/>
      <c r="E78" s="8" t="str">
        <f>IF(B78="","",ROUND(N(C78)*IFERROR(VLOOKUP(B78,Stems!$A$2:$E$150,5,FALSE),0),2))</f>
        <v/>
      </c>
    </row>
    <row r="79">
      <c r="A79" s="4" t="n"/>
      <c r="B79" s="3" t="n"/>
      <c r="C79" s="3" t="n"/>
      <c r="D79" s="3" t="n"/>
      <c r="E79" s="8" t="str">
        <f>IF(B79="","",ROUND(N(C79)*IFERROR(VLOOKUP(B79,Stems!$A$2:$E$150,5,FALSE),0),2))</f>
        <v/>
      </c>
    </row>
    <row r="80">
      <c r="A80" s="4" t="n"/>
      <c r="B80" s="3" t="n"/>
      <c r="C80" s="3" t="n"/>
      <c r="D80" s="3" t="n"/>
      <c r="E80" s="8" t="str">
        <f>IF(B80="","",ROUND(N(C80)*IFERROR(VLOOKUP(B80,Stems!$A$2:$E$150,5,FALSE),0),2))</f>
        <v/>
      </c>
    </row>
    <row r="81">
      <c r="A81" s="4" t="n"/>
      <c r="B81" s="3" t="n"/>
      <c r="C81" s="3" t="n"/>
      <c r="D81" s="3" t="n"/>
      <c r="E81" s="8" t="str">
        <f>IF(B81="","",ROUND(N(C81)*IFERROR(VLOOKUP(B81,Stems!$A$2:$E$150,5,FALSE),0),2))</f>
        <v/>
      </c>
    </row>
    <row r="82">
      <c r="A82" s="4" t="n"/>
      <c r="B82" s="3" t="n"/>
      <c r="C82" s="3" t="n"/>
      <c r="D82" s="3" t="n"/>
      <c r="E82" s="8" t="str">
        <f>IF(B82="","",ROUND(N(C82)*IFERROR(VLOOKUP(B82,Stems!$A$2:$E$150,5,FALSE),0),2))</f>
        <v/>
      </c>
    </row>
    <row r="83">
      <c r="A83" s="4" t="n"/>
      <c r="B83" s="3" t="n"/>
      <c r="C83" s="3" t="n"/>
      <c r="D83" s="3" t="n"/>
      <c r="E83" s="8" t="str">
        <f>IF(B83="","",ROUND(N(C83)*IFERROR(VLOOKUP(B83,Stems!$A$2:$E$150,5,FALSE),0),2))</f>
        <v/>
      </c>
    </row>
    <row r="84">
      <c r="A84" s="4" t="n"/>
      <c r="B84" s="3" t="n"/>
      <c r="C84" s="3" t="n"/>
      <c r="D84" s="3" t="n"/>
      <c r="E84" s="8" t="str">
        <f>IF(B84="","",ROUND(N(C84)*IFERROR(VLOOKUP(B84,Stems!$A$2:$E$150,5,FALSE),0),2))</f>
        <v/>
      </c>
    </row>
    <row r="85">
      <c r="A85" s="4" t="n"/>
      <c r="B85" s="3" t="n"/>
      <c r="C85" s="3" t="n"/>
      <c r="D85" s="3" t="n"/>
      <c r="E85" s="8" t="str">
        <f>IF(B85="","",ROUND(N(C85)*IFERROR(VLOOKUP(B85,Stems!$A$2:$E$150,5,FALSE),0),2))</f>
        <v/>
      </c>
    </row>
    <row r="86">
      <c r="A86" s="4" t="n"/>
      <c r="B86" s="3" t="n"/>
      <c r="C86" s="3" t="n"/>
      <c r="D86" s="3" t="n"/>
      <c r="E86" s="8" t="str">
        <f>IF(B86="","",ROUND(N(C86)*IFERROR(VLOOKUP(B86,Stems!$A$2:$E$150,5,FALSE),0),2))</f>
        <v/>
      </c>
    </row>
    <row r="87">
      <c r="A87" s="4" t="n"/>
      <c r="B87" s="3" t="n"/>
      <c r="C87" s="3" t="n"/>
      <c r="D87" s="3" t="n"/>
      <c r="E87" s="8" t="str">
        <f>IF(B87="","",ROUND(N(C87)*IFERROR(VLOOKUP(B87,Stems!$A$2:$E$150,5,FALSE),0),2))</f>
        <v/>
      </c>
    </row>
    <row r="88">
      <c r="A88" s="4" t="n"/>
      <c r="B88" s="3" t="n"/>
      <c r="C88" s="3" t="n"/>
      <c r="D88" s="3" t="n"/>
      <c r="E88" s="8" t="str">
        <f>IF(B88="","",ROUND(N(C88)*IFERROR(VLOOKUP(B88,Stems!$A$2:$E$150,5,FALSE),0),2))</f>
        <v/>
      </c>
    </row>
    <row r="89">
      <c r="A89" s="4" t="n"/>
      <c r="B89" s="3" t="n"/>
      <c r="C89" s="3" t="n"/>
      <c r="D89" s="3" t="n"/>
      <c r="E89" s="8" t="str">
        <f>IF(B89="","",ROUND(N(C89)*IFERROR(VLOOKUP(B89,Stems!$A$2:$E$150,5,FALSE),0),2))</f>
        <v/>
      </c>
    </row>
    <row r="90">
      <c r="A90" s="4" t="n"/>
      <c r="B90" s="3" t="n"/>
      <c r="C90" s="3" t="n"/>
      <c r="D90" s="3" t="n"/>
      <c r="E90" s="8" t="str">
        <f>IF(B90="","",ROUND(N(C90)*IFERROR(VLOOKUP(B90,Stems!$A$2:$E$150,5,FALSE),0),2))</f>
        <v/>
      </c>
    </row>
    <row r="91">
      <c r="A91" s="4" t="n"/>
      <c r="B91" s="3" t="n"/>
      <c r="C91" s="3" t="n"/>
      <c r="D91" s="3" t="n"/>
      <c r="E91" s="8" t="str">
        <f>IF(B91="","",ROUND(N(C91)*IFERROR(VLOOKUP(B91,Stems!$A$2:$E$150,5,FALSE),0),2))</f>
        <v/>
      </c>
    </row>
    <row r="92">
      <c r="A92" s="4" t="n"/>
      <c r="B92" s="3" t="n"/>
      <c r="C92" s="3" t="n"/>
      <c r="D92" s="3" t="n"/>
      <c r="E92" s="8" t="str">
        <f>IF(B92="","",ROUND(N(C92)*IFERROR(VLOOKUP(B92,Stems!$A$2:$E$150,5,FALSE),0),2))</f>
        <v/>
      </c>
    </row>
    <row r="93">
      <c r="A93" s="4" t="n"/>
      <c r="B93" s="3" t="n"/>
      <c r="C93" s="3" t="n"/>
      <c r="D93" s="3" t="n"/>
      <c r="E93" s="8" t="str">
        <f>IF(B93="","",ROUND(N(C93)*IFERROR(VLOOKUP(B93,Stems!$A$2:$E$150,5,FALSE),0),2))</f>
        <v/>
      </c>
    </row>
    <row r="94">
      <c r="A94" s="4" t="n"/>
      <c r="B94" s="3" t="n"/>
      <c r="C94" s="3" t="n"/>
      <c r="D94" s="3" t="n"/>
      <c r="E94" s="8" t="str">
        <f>IF(B94="","",ROUND(N(C94)*IFERROR(VLOOKUP(B94,Stems!$A$2:$E$150,5,FALSE),0),2))</f>
        <v/>
      </c>
    </row>
    <row r="95">
      <c r="A95" s="4" t="n"/>
      <c r="B95" s="3" t="n"/>
      <c r="C95" s="3" t="n"/>
      <c r="D95" s="3" t="n"/>
      <c r="E95" s="8" t="str">
        <f>IF(B95="","",ROUND(N(C95)*IFERROR(VLOOKUP(B95,Stems!$A$2:$E$150,5,FALSE),0),2))</f>
        <v/>
      </c>
    </row>
    <row r="96">
      <c r="A96" s="4" t="n"/>
      <c r="B96" s="3" t="n"/>
      <c r="C96" s="3" t="n"/>
      <c r="D96" s="3" t="n"/>
      <c r="E96" s="8" t="str">
        <f>IF(B96="","",ROUND(N(C96)*IFERROR(VLOOKUP(B96,Stems!$A$2:$E$150,5,FALSE),0),2))</f>
        <v/>
      </c>
    </row>
    <row r="97">
      <c r="A97" s="4" t="n"/>
      <c r="B97" s="3" t="n"/>
      <c r="C97" s="3" t="n"/>
      <c r="D97" s="3" t="n"/>
      <c r="E97" s="8" t="str">
        <f>IF(B97="","",ROUND(N(C97)*IFERROR(VLOOKUP(B97,Stems!$A$2:$E$150,5,FALSE),0),2))</f>
        <v/>
      </c>
    </row>
    <row r="98">
      <c r="A98" s="4" t="n"/>
      <c r="B98" s="3" t="n"/>
      <c r="C98" s="3" t="n"/>
      <c r="D98" s="3" t="n"/>
      <c r="E98" s="8" t="str">
        <f>IF(B98="","",ROUND(N(C98)*IFERROR(VLOOKUP(B98,Stems!$A$2:$E$150,5,FALSE),0),2))</f>
        <v/>
      </c>
    </row>
    <row r="99">
      <c r="A99" s="4" t="n"/>
      <c r="B99" s="3" t="n"/>
      <c r="C99" s="3" t="n"/>
      <c r="D99" s="3" t="n"/>
      <c r="E99" s="8" t="str">
        <f>IF(B99="","",ROUND(N(C99)*IFERROR(VLOOKUP(B99,Stems!$A$2:$E$150,5,FALSE),0),2))</f>
        <v/>
      </c>
    </row>
    <row r="100">
      <c r="A100" s="4" t="n"/>
      <c r="B100" s="3" t="n"/>
      <c r="C100" s="3" t="n"/>
      <c r="D100" s="3" t="n"/>
      <c r="E100" s="8" t="str">
        <f>IF(B100="","",ROUND(N(C100)*IFERROR(VLOOKUP(B100,Stems!$A$2:$E$150,5,FALSE),0),2))</f>
        <v/>
      </c>
    </row>
    <row r="101">
      <c r="A101" s="4" t="n"/>
      <c r="B101" s="3" t="n"/>
      <c r="C101" s="3" t="n"/>
      <c r="D101" s="3" t="n"/>
      <c r="E101" s="8" t="str">
        <f>IF(B101="","",ROUND(N(C101)*IFERROR(VLOOKUP(B101,Stems!$A$2:$E$150,5,FALSE),0),2))</f>
        <v/>
      </c>
    </row>
    <row r="102">
      <c r="A102" s="4" t="n"/>
      <c r="B102" s="3" t="n"/>
      <c r="C102" s="3" t="n"/>
      <c r="D102" s="3" t="n"/>
      <c r="E102" s="8" t="str">
        <f>IF(B102="","",ROUND(N(C102)*IFERROR(VLOOKUP(B102,Stems!$A$2:$E$150,5,FALSE),0),2))</f>
        <v/>
      </c>
    </row>
    <row r="103">
      <c r="A103" s="4" t="n"/>
      <c r="B103" s="3" t="n"/>
      <c r="C103" s="3" t="n"/>
      <c r="D103" s="3" t="n"/>
      <c r="E103" s="8" t="str">
        <f>IF(B103="","",ROUND(N(C103)*IFERROR(VLOOKUP(B103,Stems!$A$2:$E$150,5,FALSE),0),2))</f>
        <v/>
      </c>
    </row>
    <row r="104">
      <c r="A104" s="4" t="n"/>
      <c r="B104" s="3" t="n"/>
      <c r="C104" s="3" t="n"/>
      <c r="D104" s="3" t="n"/>
      <c r="E104" s="8" t="str">
        <f>IF(B104="","",ROUND(N(C104)*IFERROR(VLOOKUP(B104,Stems!$A$2:$E$150,5,FALSE),0),2))</f>
        <v/>
      </c>
    </row>
    <row r="105">
      <c r="A105" s="4" t="n"/>
      <c r="B105" s="3" t="n"/>
      <c r="C105" s="3" t="n"/>
      <c r="D105" s="3" t="n"/>
      <c r="E105" s="8" t="str">
        <f>IF(B105="","",ROUND(N(C105)*IFERROR(VLOOKUP(B105,Stems!$A$2:$E$150,5,FALSE),0),2))</f>
        <v/>
      </c>
    </row>
    <row r="106">
      <c r="A106" s="4" t="n"/>
      <c r="B106" s="3" t="n"/>
      <c r="C106" s="3" t="n"/>
      <c r="D106" s="3" t="n"/>
      <c r="E106" s="8" t="str">
        <f>IF(B106="","",ROUND(N(C106)*IFERROR(VLOOKUP(B106,Stems!$A$2:$E$150,5,FALSE),0),2))</f>
        <v/>
      </c>
    </row>
    <row r="107">
      <c r="A107" s="4" t="n"/>
      <c r="B107" s="3" t="n"/>
      <c r="C107" s="3" t="n"/>
      <c r="D107" s="3" t="n"/>
      <c r="E107" s="8" t="str">
        <f>IF(B107="","",ROUND(N(C107)*IFERROR(VLOOKUP(B107,Stems!$A$2:$E$150,5,FALSE),0),2))</f>
        <v/>
      </c>
    </row>
    <row r="108">
      <c r="A108" s="4" t="n"/>
      <c r="B108" s="3" t="n"/>
      <c r="C108" s="3" t="n"/>
      <c r="D108" s="3" t="n"/>
      <c r="E108" s="8" t="str">
        <f>IF(B108="","",ROUND(N(C108)*IFERROR(VLOOKUP(B108,Stems!$A$2:$E$150,5,FALSE),0),2))</f>
        <v/>
      </c>
    </row>
    <row r="109">
      <c r="A109" s="4" t="n"/>
      <c r="B109" s="3" t="n"/>
      <c r="C109" s="3" t="n"/>
      <c r="D109" s="3" t="n"/>
      <c r="E109" s="8" t="str">
        <f>IF(B109="","",ROUND(N(C109)*IFERROR(VLOOKUP(B109,Stems!$A$2:$E$150,5,FALSE),0),2))</f>
        <v/>
      </c>
    </row>
    <row r="110">
      <c r="A110" s="4" t="n"/>
      <c r="B110" s="3" t="n"/>
      <c r="C110" s="3" t="n"/>
      <c r="D110" s="3" t="n"/>
      <c r="E110" s="8" t="str">
        <f>IF(B110="","",ROUND(N(C110)*IFERROR(VLOOKUP(B110,Stems!$A$2:$E$150,5,FALSE),0),2))</f>
        <v/>
      </c>
    </row>
    <row r="111">
      <c r="A111" s="4" t="n"/>
      <c r="B111" s="3" t="n"/>
      <c r="C111" s="3" t="n"/>
      <c r="D111" s="3" t="n"/>
      <c r="E111" s="8" t="str">
        <f>IF(B111="","",ROUND(N(C111)*IFERROR(VLOOKUP(B111,Stems!$A$2:$E$150,5,FALSE),0),2))</f>
        <v/>
      </c>
    </row>
    <row r="112">
      <c r="A112" s="4" t="n"/>
      <c r="B112" s="3" t="n"/>
      <c r="C112" s="3" t="n"/>
      <c r="D112" s="3" t="n"/>
      <c r="E112" s="8" t="str">
        <f>IF(B112="","",ROUND(N(C112)*IFERROR(VLOOKUP(B112,Stems!$A$2:$E$150,5,FALSE),0),2))</f>
        <v/>
      </c>
    </row>
    <row r="113">
      <c r="A113" s="4" t="n"/>
      <c r="B113" s="3" t="n"/>
      <c r="C113" s="3" t="n"/>
      <c r="D113" s="3" t="n"/>
      <c r="E113" s="8" t="str">
        <f>IF(B113="","",ROUND(N(C113)*IFERROR(VLOOKUP(B113,Stems!$A$2:$E$150,5,FALSE),0),2))</f>
        <v/>
      </c>
    </row>
    <row r="114">
      <c r="A114" s="4" t="n"/>
      <c r="B114" s="3" t="n"/>
      <c r="C114" s="3" t="n"/>
      <c r="D114" s="3" t="n"/>
      <c r="E114" s="8" t="str">
        <f>IF(B114="","",ROUND(N(C114)*IFERROR(VLOOKUP(B114,Stems!$A$2:$E$150,5,FALSE),0),2))</f>
        <v/>
      </c>
    </row>
    <row r="115">
      <c r="A115" s="4" t="n"/>
      <c r="B115" s="3" t="n"/>
      <c r="C115" s="3" t="n"/>
      <c r="D115" s="3" t="n"/>
      <c r="E115" s="8" t="str">
        <f>IF(B115="","",ROUND(N(C115)*IFERROR(VLOOKUP(B115,Stems!$A$2:$E$150,5,FALSE),0),2))</f>
        <v/>
      </c>
    </row>
    <row r="116">
      <c r="A116" s="4" t="n"/>
      <c r="B116" s="3" t="n"/>
      <c r="C116" s="3" t="n"/>
      <c r="D116" s="3" t="n"/>
      <c r="E116" s="8" t="str">
        <f>IF(B116="","",ROUND(N(C116)*IFERROR(VLOOKUP(B116,Stems!$A$2:$E$150,5,FALSE),0),2))</f>
        <v/>
      </c>
    </row>
    <row r="117">
      <c r="A117" s="4" t="n"/>
      <c r="B117" s="3" t="n"/>
      <c r="C117" s="3" t="n"/>
      <c r="D117" s="3" t="n"/>
      <c r="E117" s="8" t="str">
        <f>IF(B117="","",ROUND(N(C117)*IFERROR(VLOOKUP(B117,Stems!$A$2:$E$150,5,FALSE),0),2))</f>
        <v/>
      </c>
    </row>
    <row r="118">
      <c r="A118" s="4" t="n"/>
      <c r="B118" s="3" t="n"/>
      <c r="C118" s="3" t="n"/>
      <c r="D118" s="3" t="n"/>
      <c r="E118" s="8" t="str">
        <f>IF(B118="","",ROUND(N(C118)*IFERROR(VLOOKUP(B118,Stems!$A$2:$E$150,5,FALSE),0),2))</f>
        <v/>
      </c>
    </row>
    <row r="119">
      <c r="A119" s="4" t="n"/>
      <c r="B119" s="3" t="n"/>
      <c r="C119" s="3" t="n"/>
      <c r="D119" s="3" t="n"/>
      <c r="E119" s="8" t="str">
        <f>IF(B119="","",ROUND(N(C119)*IFERROR(VLOOKUP(B119,Stems!$A$2:$E$150,5,FALSE),0),2))</f>
        <v/>
      </c>
    </row>
    <row r="120">
      <c r="A120" s="4" t="n"/>
      <c r="B120" s="3" t="n"/>
      <c r="C120" s="3" t="n"/>
      <c r="D120" s="3" t="n"/>
      <c r="E120" s="8" t="str">
        <f>IF(B120="","",ROUND(N(C120)*IFERROR(VLOOKUP(B120,Stems!$A$2:$E$150,5,FALSE),0),2))</f>
        <v/>
      </c>
    </row>
    <row r="121">
      <c r="A121" s="4" t="n"/>
      <c r="B121" s="3" t="n"/>
      <c r="C121" s="3" t="n"/>
      <c r="D121" s="3" t="n"/>
      <c r="E121" s="8" t="str">
        <f>IF(B121="","",ROUND(N(C121)*IFERROR(VLOOKUP(B121,Stems!$A$2:$E$150,5,FALSE),0),2))</f>
        <v/>
      </c>
    </row>
    <row r="122">
      <c r="A122" s="4" t="n"/>
      <c r="B122" s="3" t="n"/>
      <c r="C122" s="3" t="n"/>
      <c r="D122" s="3" t="n"/>
      <c r="E122" s="8" t="str">
        <f>IF(B122="","",ROUND(N(C122)*IFERROR(VLOOKUP(B122,Stems!$A$2:$E$150,5,FALSE),0),2))</f>
        <v/>
      </c>
    </row>
    <row r="123">
      <c r="A123" s="4" t="n"/>
      <c r="B123" s="3" t="n"/>
      <c r="C123" s="3" t="n"/>
      <c r="D123" s="3" t="n"/>
      <c r="E123" s="8" t="str">
        <f>IF(B123="","",ROUND(N(C123)*IFERROR(VLOOKUP(B123,Stems!$A$2:$E$150,5,FALSE),0),2))</f>
        <v/>
      </c>
    </row>
    <row r="124">
      <c r="A124" s="4" t="n"/>
      <c r="B124" s="3" t="n"/>
      <c r="C124" s="3" t="n"/>
      <c r="D124" s="3" t="n"/>
      <c r="E124" s="8" t="str">
        <f>IF(B124="","",ROUND(N(C124)*IFERROR(VLOOKUP(B124,Stems!$A$2:$E$150,5,FALSE),0),2))</f>
        <v/>
      </c>
    </row>
    <row r="125">
      <c r="A125" s="4" t="n"/>
      <c r="B125" s="3" t="n"/>
      <c r="C125" s="3" t="n"/>
      <c r="D125" s="3" t="n"/>
      <c r="E125" s="8" t="str">
        <f>IF(B125="","",ROUND(N(C125)*IFERROR(VLOOKUP(B125,Stems!$A$2:$E$150,5,FALSE),0),2))</f>
        <v/>
      </c>
    </row>
    <row r="126">
      <c r="A126" s="4" t="n"/>
      <c r="B126" s="3" t="n"/>
      <c r="C126" s="3" t="n"/>
      <c r="D126" s="3" t="n"/>
      <c r="E126" s="8" t="str">
        <f>IF(B126="","",ROUND(N(C126)*IFERROR(VLOOKUP(B126,Stems!$A$2:$E$150,5,FALSE),0),2))</f>
        <v/>
      </c>
    </row>
    <row r="127">
      <c r="A127" s="4" t="n"/>
      <c r="B127" s="3" t="n"/>
      <c r="C127" s="3" t="n"/>
      <c r="D127" s="3" t="n"/>
      <c r="E127" s="8" t="str">
        <f>IF(B127="","",ROUND(N(C127)*IFERROR(VLOOKUP(B127,Stems!$A$2:$E$150,5,FALSE),0),2))</f>
        <v/>
      </c>
    </row>
    <row r="128">
      <c r="A128" s="4" t="n"/>
      <c r="B128" s="3" t="n"/>
      <c r="C128" s="3" t="n"/>
      <c r="D128" s="3" t="n"/>
      <c r="E128" s="8" t="str">
        <f>IF(B128="","",ROUND(N(C128)*IFERROR(VLOOKUP(B128,Stems!$A$2:$E$150,5,FALSE),0),2))</f>
        <v/>
      </c>
    </row>
    <row r="129">
      <c r="A129" s="4" t="n"/>
      <c r="B129" s="3" t="n"/>
      <c r="C129" s="3" t="n"/>
      <c r="D129" s="3" t="n"/>
      <c r="E129" s="8" t="str">
        <f>IF(B129="","",ROUND(N(C129)*IFERROR(VLOOKUP(B129,Stems!$A$2:$E$150,5,FALSE),0),2))</f>
        <v/>
      </c>
    </row>
    <row r="130">
      <c r="A130" s="4" t="n"/>
      <c r="B130" s="3" t="n"/>
      <c r="C130" s="3" t="n"/>
      <c r="D130" s="3" t="n"/>
      <c r="E130" s="8" t="str">
        <f>IF(B130="","",ROUND(N(C130)*IFERROR(VLOOKUP(B130,Stems!$A$2:$E$150,5,FALSE),0),2))</f>
        <v/>
      </c>
    </row>
    <row r="131">
      <c r="A131" s="4" t="n"/>
      <c r="B131" s="3" t="n"/>
      <c r="C131" s="3" t="n"/>
      <c r="D131" s="3" t="n"/>
      <c r="E131" s="8" t="str">
        <f>IF(B131="","",ROUND(N(C131)*IFERROR(VLOOKUP(B131,Stems!$A$2:$E$150,5,FALSE),0),2))</f>
        <v/>
      </c>
    </row>
    <row r="132">
      <c r="A132" s="4" t="n"/>
      <c r="B132" s="3" t="n"/>
      <c r="C132" s="3" t="n"/>
      <c r="D132" s="3" t="n"/>
      <c r="E132" s="8" t="str">
        <f>IF(B132="","",ROUND(N(C132)*IFERROR(VLOOKUP(B132,Stems!$A$2:$E$150,5,FALSE),0),2))</f>
        <v/>
      </c>
    </row>
    <row r="133">
      <c r="A133" s="4" t="n"/>
      <c r="B133" s="3" t="n"/>
      <c r="C133" s="3" t="n"/>
      <c r="D133" s="3" t="n"/>
      <c r="E133" s="8" t="str">
        <f>IF(B133="","",ROUND(N(C133)*IFERROR(VLOOKUP(B133,Stems!$A$2:$E$150,5,FALSE),0),2))</f>
        <v/>
      </c>
    </row>
    <row r="134">
      <c r="A134" s="4" t="n"/>
      <c r="B134" s="3" t="n"/>
      <c r="C134" s="3" t="n"/>
      <c r="D134" s="3" t="n"/>
      <c r="E134" s="8" t="str">
        <f>IF(B134="","",ROUND(N(C134)*IFERROR(VLOOKUP(B134,Stems!$A$2:$E$150,5,FALSE),0),2))</f>
        <v/>
      </c>
    </row>
    <row r="135">
      <c r="A135" s="4" t="n"/>
      <c r="B135" s="3" t="n"/>
      <c r="C135" s="3" t="n"/>
      <c r="D135" s="3" t="n"/>
      <c r="E135" s="8" t="str">
        <f>IF(B135="","",ROUND(N(C135)*IFERROR(VLOOKUP(B135,Stems!$A$2:$E$150,5,FALSE),0),2))</f>
        <v/>
      </c>
    </row>
    <row r="136">
      <c r="A136" s="4" t="n"/>
      <c r="B136" s="3" t="n"/>
      <c r="C136" s="3" t="n"/>
      <c r="D136" s="3" t="n"/>
      <c r="E136" s="8" t="str">
        <f>IF(B136="","",ROUND(N(C136)*IFERROR(VLOOKUP(B136,Stems!$A$2:$E$150,5,FALSE),0),2))</f>
        <v/>
      </c>
    </row>
    <row r="137">
      <c r="A137" s="4" t="n"/>
      <c r="B137" s="3" t="n"/>
      <c r="C137" s="3" t="n"/>
      <c r="D137" s="3" t="n"/>
      <c r="E137" s="8" t="str">
        <f>IF(B137="","",ROUND(N(C137)*IFERROR(VLOOKUP(B137,Stems!$A$2:$E$150,5,FALSE),0),2))</f>
        <v/>
      </c>
    </row>
    <row r="138">
      <c r="A138" s="4" t="n"/>
      <c r="B138" s="3" t="n"/>
      <c r="C138" s="3" t="n"/>
      <c r="D138" s="3" t="n"/>
      <c r="E138" s="8" t="str">
        <f>IF(B138="","",ROUND(N(C138)*IFERROR(VLOOKUP(B138,Stems!$A$2:$E$150,5,FALSE),0),2))</f>
        <v/>
      </c>
    </row>
    <row r="139">
      <c r="A139" s="4" t="n"/>
      <c r="B139" s="3" t="n"/>
      <c r="C139" s="3" t="n"/>
      <c r="D139" s="3" t="n"/>
      <c r="E139" s="8" t="str">
        <f>IF(B139="","",ROUND(N(C139)*IFERROR(VLOOKUP(B139,Stems!$A$2:$E$150,5,FALSE),0),2))</f>
        <v/>
      </c>
    </row>
    <row r="140">
      <c r="A140" s="4" t="n"/>
      <c r="B140" s="3" t="n"/>
      <c r="C140" s="3" t="n"/>
      <c r="D140" s="3" t="n"/>
      <c r="E140" s="8" t="str">
        <f>IF(B140="","",ROUND(N(C140)*IFERROR(VLOOKUP(B140,Stems!$A$2:$E$150,5,FALSE),0),2))</f>
        <v/>
      </c>
    </row>
    <row r="141">
      <c r="A141" s="4" t="n"/>
      <c r="B141" s="3" t="n"/>
      <c r="C141" s="3" t="n"/>
      <c r="D141" s="3" t="n"/>
      <c r="E141" s="8" t="str">
        <f>IF(B141="","",ROUND(N(C141)*IFERROR(VLOOKUP(B141,Stems!$A$2:$E$150,5,FALSE),0),2))</f>
        <v/>
      </c>
    </row>
    <row r="142">
      <c r="A142" s="4" t="n"/>
      <c r="B142" s="3" t="n"/>
      <c r="C142" s="3" t="n"/>
      <c r="D142" s="3" t="n"/>
      <c r="E142" s="8" t="str">
        <f>IF(B142="","",ROUND(N(C142)*IFERROR(VLOOKUP(B142,Stems!$A$2:$E$150,5,FALSE),0),2))</f>
        <v/>
      </c>
    </row>
    <row r="143">
      <c r="A143" s="4" t="n"/>
      <c r="B143" s="3" t="n"/>
      <c r="C143" s="3" t="n"/>
      <c r="D143" s="3" t="n"/>
      <c r="E143" s="8" t="str">
        <f>IF(B143="","",ROUND(N(C143)*IFERROR(VLOOKUP(B143,Stems!$A$2:$E$150,5,FALSE),0),2))</f>
        <v/>
      </c>
    </row>
    <row r="144">
      <c r="A144" s="4" t="n"/>
      <c r="B144" s="3" t="n"/>
      <c r="C144" s="3" t="n"/>
      <c r="D144" s="3" t="n"/>
      <c r="E144" s="8" t="str">
        <f>IF(B144="","",ROUND(N(C144)*IFERROR(VLOOKUP(B144,Stems!$A$2:$E$150,5,FALSE),0),2))</f>
        <v/>
      </c>
    </row>
    <row r="145">
      <c r="A145" s="4" t="n"/>
      <c r="B145" s="3" t="n"/>
      <c r="C145" s="3" t="n"/>
      <c r="D145" s="3" t="n"/>
      <c r="E145" s="8" t="str">
        <f>IF(B145="","",ROUND(N(C145)*IFERROR(VLOOKUP(B145,Stems!$A$2:$E$150,5,FALSE),0),2))</f>
        <v/>
      </c>
    </row>
    <row r="146">
      <c r="A146" s="4" t="n"/>
      <c r="B146" s="3" t="n"/>
      <c r="C146" s="3" t="n"/>
      <c r="D146" s="3" t="n"/>
      <c r="E146" s="8" t="str">
        <f>IF(B146="","",ROUND(N(C146)*IFERROR(VLOOKUP(B146,Stems!$A$2:$E$150,5,FALSE),0),2))</f>
        <v/>
      </c>
    </row>
    <row r="147">
      <c r="A147" s="4" t="n"/>
      <c r="B147" s="3" t="n"/>
      <c r="C147" s="3" t="n"/>
      <c r="D147" s="3" t="n"/>
      <c r="E147" s="8" t="str">
        <f>IF(B147="","",ROUND(N(C147)*IFERROR(VLOOKUP(B147,Stems!$A$2:$E$150,5,FALSE),0),2))</f>
        <v/>
      </c>
    </row>
    <row r="148">
      <c r="A148" s="4" t="n"/>
      <c r="B148" s="3" t="n"/>
      <c r="C148" s="3" t="n"/>
      <c r="D148" s="3" t="n"/>
      <c r="E148" s="8" t="str">
        <f>IF(B148="","",ROUND(N(C148)*IFERROR(VLOOKUP(B148,Stems!$A$2:$E$150,5,FALSE),0),2))</f>
        <v/>
      </c>
    </row>
    <row r="149">
      <c r="A149" s="4" t="n"/>
      <c r="B149" s="3" t="n"/>
      <c r="C149" s="3" t="n"/>
      <c r="D149" s="3" t="n"/>
      <c r="E149" s="8" t="str">
        <f>IF(B149="","",ROUND(N(C149)*IFERROR(VLOOKUP(B149,Stems!$A$2:$E$150,5,FALSE),0),2))</f>
        <v/>
      </c>
    </row>
    <row r="150">
      <c r="A150" s="4" t="n"/>
      <c r="B150" s="3" t="n"/>
      <c r="C150" s="3" t="n"/>
      <c r="D150" s="3" t="n"/>
      <c r="E150" s="8" t="str">
        <f>IF(B150="","",ROUND(N(C150)*IFERROR(VLOOKUP(B150,Stems!$A$2:$E$150,5,FALSE),0),2))</f>
        <v/>
      </c>
    </row>
    <row r="151">
      <c r="A151" s="4" t="n"/>
      <c r="B151" s="3" t="n"/>
      <c r="C151" s="3" t="n"/>
      <c r="D151" s="3" t="n"/>
      <c r="E151" s="8" t="str">
        <f>IF(B151="","",ROUND(N(C151)*IFERROR(VLOOKUP(B151,Stems!$A$2:$E$150,5,FALSE),0),2))</f>
        <v/>
      </c>
    </row>
    <row r="152">
      <c r="A152" s="4" t="n"/>
      <c r="B152" s="3" t="n"/>
      <c r="C152" s="3" t="n"/>
      <c r="D152" s="3" t="n"/>
      <c r="E152" s="8" t="str">
        <f>IF(B152="","",ROUND(N(C152)*IFERROR(VLOOKUP(B152,Stems!$A$2:$E$150,5,FALSE),0),2))</f>
        <v/>
      </c>
    </row>
    <row r="153">
      <c r="A153" s="4" t="n"/>
      <c r="B153" s="3" t="n"/>
      <c r="C153" s="3" t="n"/>
      <c r="D153" s="3" t="n"/>
      <c r="E153" s="8" t="str">
        <f>IF(B153="","",ROUND(N(C153)*IFERROR(VLOOKUP(B153,Stems!$A$2:$E$150,5,FALSE),0),2))</f>
        <v/>
      </c>
    </row>
    <row r="154">
      <c r="A154" s="4" t="n"/>
      <c r="B154" s="3" t="n"/>
      <c r="C154" s="3" t="n"/>
      <c r="D154" s="3" t="n"/>
      <c r="E154" s="8" t="str">
        <f>IF(B154="","",ROUND(N(C154)*IFERROR(VLOOKUP(B154,Stems!$A$2:$E$150,5,FALSE),0),2))</f>
        <v/>
      </c>
    </row>
    <row r="155">
      <c r="A155" s="4" t="n"/>
      <c r="B155" s="3" t="n"/>
      <c r="C155" s="3" t="n"/>
      <c r="D155" s="3" t="n"/>
      <c r="E155" s="8" t="str">
        <f>IF(B155="","",ROUND(N(C155)*IFERROR(VLOOKUP(B155,Stems!$A$2:$E$150,5,FALSE),0),2))</f>
        <v/>
      </c>
    </row>
    <row r="156">
      <c r="A156" s="4" t="n"/>
      <c r="B156" s="3" t="n"/>
      <c r="C156" s="3" t="n"/>
      <c r="D156" s="3" t="n"/>
      <c r="E156" s="8" t="str">
        <f>IF(B156="","",ROUND(N(C156)*IFERROR(VLOOKUP(B156,Stems!$A$2:$E$150,5,FALSE),0),2))</f>
        <v/>
      </c>
    </row>
    <row r="157">
      <c r="A157" s="4" t="n"/>
      <c r="B157" s="3" t="n"/>
      <c r="C157" s="3" t="n"/>
      <c r="D157" s="3" t="n"/>
      <c r="E157" s="8" t="str">
        <f>IF(B157="","",ROUND(N(C157)*IFERROR(VLOOKUP(B157,Stems!$A$2:$E$150,5,FALSE),0),2))</f>
        <v/>
      </c>
    </row>
    <row r="158">
      <c r="A158" s="4" t="n"/>
      <c r="B158" s="3" t="n"/>
      <c r="C158" s="3" t="n"/>
      <c r="D158" s="3" t="n"/>
      <c r="E158" s="8" t="str">
        <f>IF(B158="","",ROUND(N(C158)*IFERROR(VLOOKUP(B158,Stems!$A$2:$E$150,5,FALSE),0),2))</f>
        <v/>
      </c>
    </row>
    <row r="159">
      <c r="A159" s="4" t="n"/>
      <c r="B159" s="3" t="n"/>
      <c r="C159" s="3" t="n"/>
      <c r="D159" s="3" t="n"/>
      <c r="E159" s="8" t="str">
        <f>IF(B159="","",ROUND(N(C159)*IFERROR(VLOOKUP(B159,Stems!$A$2:$E$150,5,FALSE),0),2))</f>
        <v/>
      </c>
    </row>
    <row r="160">
      <c r="A160" s="4" t="n"/>
      <c r="B160" s="3" t="n"/>
      <c r="C160" s="3" t="n"/>
      <c r="D160" s="3" t="n"/>
      <c r="E160" s="8" t="str">
        <f>IF(B160="","",ROUND(N(C160)*IFERROR(VLOOKUP(B160,Stems!$A$2:$E$150,5,FALSE),0),2))</f>
        <v/>
      </c>
    </row>
    <row r="161">
      <c r="A161" s="4" t="n"/>
      <c r="B161" s="3" t="n"/>
      <c r="C161" s="3" t="n"/>
      <c r="D161" s="3" t="n"/>
      <c r="E161" s="8" t="str">
        <f>IF(B161="","",ROUND(N(C161)*IFERROR(VLOOKUP(B161,Stems!$A$2:$E$150,5,FALSE),0),2))</f>
        <v/>
      </c>
    </row>
    <row r="162">
      <c r="A162" s="4" t="n"/>
      <c r="B162" s="3" t="n"/>
      <c r="C162" s="3" t="n"/>
      <c r="D162" s="3" t="n"/>
      <c r="E162" s="8" t="str">
        <f>IF(B162="","",ROUND(N(C162)*IFERROR(VLOOKUP(B162,Stems!$A$2:$E$150,5,FALSE),0),2))</f>
        <v/>
      </c>
    </row>
    <row r="163">
      <c r="A163" s="4" t="n"/>
      <c r="B163" s="3" t="n"/>
      <c r="C163" s="3" t="n"/>
      <c r="D163" s="3" t="n"/>
      <c r="E163" s="8" t="str">
        <f>IF(B163="","",ROUND(N(C163)*IFERROR(VLOOKUP(B163,Stems!$A$2:$E$150,5,FALSE),0),2))</f>
        <v/>
      </c>
    </row>
    <row r="164">
      <c r="A164" s="4" t="n"/>
      <c r="B164" s="3" t="n"/>
      <c r="C164" s="3" t="n"/>
      <c r="D164" s="3" t="n"/>
      <c r="E164" s="8" t="str">
        <f>IF(B164="","",ROUND(N(C164)*IFERROR(VLOOKUP(B164,Stems!$A$2:$E$150,5,FALSE),0),2))</f>
        <v/>
      </c>
    </row>
    <row r="165">
      <c r="A165" s="4" t="n"/>
      <c r="B165" s="3" t="n"/>
      <c r="C165" s="3" t="n"/>
      <c r="D165" s="3" t="n"/>
      <c r="E165" s="8" t="str">
        <f>IF(B165="","",ROUND(N(C165)*IFERROR(VLOOKUP(B165,Stems!$A$2:$E$150,5,FALSE),0),2))</f>
        <v/>
      </c>
    </row>
    <row r="166">
      <c r="A166" s="4" t="n"/>
      <c r="B166" s="3" t="n"/>
      <c r="C166" s="3" t="n"/>
      <c r="D166" s="3" t="n"/>
      <c r="E166" s="8" t="str">
        <f>IF(B166="","",ROUND(N(C166)*IFERROR(VLOOKUP(B166,Stems!$A$2:$E$150,5,FALSE),0),2))</f>
        <v/>
      </c>
    </row>
    <row r="167">
      <c r="A167" s="4" t="n"/>
      <c r="B167" s="3" t="n"/>
      <c r="C167" s="3" t="n"/>
      <c r="D167" s="3" t="n"/>
      <c r="E167" s="8" t="str">
        <f>IF(B167="","",ROUND(N(C167)*IFERROR(VLOOKUP(B167,Stems!$A$2:$E$150,5,FALSE),0),2))</f>
        <v/>
      </c>
    </row>
    <row r="168">
      <c r="A168" s="4" t="n"/>
      <c r="B168" s="3" t="n"/>
      <c r="C168" s="3" t="n"/>
      <c r="D168" s="3" t="n"/>
      <c r="E168" s="8" t="str">
        <f>IF(B168="","",ROUND(N(C168)*IFERROR(VLOOKUP(B168,Stems!$A$2:$E$150,5,FALSE),0),2))</f>
        <v/>
      </c>
    </row>
    <row r="169">
      <c r="A169" s="4" t="n"/>
      <c r="B169" s="3" t="n"/>
      <c r="C169" s="3" t="n"/>
      <c r="D169" s="3" t="n"/>
      <c r="E169" s="8" t="str">
        <f>IF(B169="","",ROUND(N(C169)*IFERROR(VLOOKUP(B169,Stems!$A$2:$E$150,5,FALSE),0),2))</f>
        <v/>
      </c>
    </row>
    <row r="170">
      <c r="A170" s="4" t="n"/>
      <c r="B170" s="3" t="n"/>
      <c r="C170" s="3" t="n"/>
      <c r="D170" s="3" t="n"/>
      <c r="E170" s="8" t="str">
        <f>IF(B170="","",ROUND(N(C170)*IFERROR(VLOOKUP(B170,Stems!$A$2:$E$150,5,FALSE),0),2))</f>
        <v/>
      </c>
    </row>
    <row r="171">
      <c r="A171" s="4" t="n"/>
      <c r="B171" s="3" t="n"/>
      <c r="C171" s="3" t="n"/>
      <c r="D171" s="3" t="n"/>
      <c r="E171" s="8" t="str">
        <f>IF(B171="","",ROUND(N(C171)*IFERROR(VLOOKUP(B171,Stems!$A$2:$E$150,5,FALSE),0),2))</f>
        <v/>
      </c>
    </row>
    <row r="172">
      <c r="A172" s="4" t="n"/>
      <c r="B172" s="3" t="n"/>
      <c r="C172" s="3" t="n"/>
      <c r="D172" s="3" t="n"/>
      <c r="E172" s="8" t="str">
        <f>IF(B172="","",ROUND(N(C172)*IFERROR(VLOOKUP(B172,Stems!$A$2:$E$150,5,FALSE),0),2))</f>
        <v/>
      </c>
    </row>
    <row r="173">
      <c r="A173" s="4" t="n"/>
      <c r="B173" s="3" t="n"/>
      <c r="C173" s="3" t="n"/>
      <c r="D173" s="3" t="n"/>
      <c r="E173" s="8" t="str">
        <f>IF(B173="","",ROUND(N(C173)*IFERROR(VLOOKUP(B173,Stems!$A$2:$E$150,5,FALSE),0),2))</f>
        <v/>
      </c>
    </row>
    <row r="174">
      <c r="A174" s="4" t="n"/>
      <c r="B174" s="3" t="n"/>
      <c r="C174" s="3" t="n"/>
      <c r="D174" s="3" t="n"/>
      <c r="E174" s="8" t="str">
        <f>IF(B174="","",ROUND(N(C174)*IFERROR(VLOOKUP(B174,Stems!$A$2:$E$150,5,FALSE),0),2))</f>
        <v/>
      </c>
    </row>
    <row r="175">
      <c r="A175" s="4" t="n"/>
      <c r="B175" s="3" t="n"/>
      <c r="C175" s="3" t="n"/>
      <c r="D175" s="3" t="n"/>
      <c r="E175" s="8" t="str">
        <f>IF(B175="","",ROUND(N(C175)*IFERROR(VLOOKUP(B175,Stems!$A$2:$E$150,5,FALSE),0),2))</f>
        <v/>
      </c>
    </row>
    <row r="176">
      <c r="A176" s="4" t="n"/>
      <c r="B176" s="3" t="n"/>
      <c r="C176" s="3" t="n"/>
      <c r="D176" s="3" t="n"/>
      <c r="E176" s="8" t="str">
        <f>IF(B176="","",ROUND(N(C176)*IFERROR(VLOOKUP(B176,Stems!$A$2:$E$150,5,FALSE),0),2))</f>
        <v/>
      </c>
    </row>
    <row r="177">
      <c r="A177" s="4" t="n"/>
      <c r="B177" s="3" t="n"/>
      <c r="C177" s="3" t="n"/>
      <c r="D177" s="3" t="n"/>
      <c r="E177" s="8" t="str">
        <f>IF(B177="","",ROUND(N(C177)*IFERROR(VLOOKUP(B177,Stems!$A$2:$E$150,5,FALSE),0),2))</f>
        <v/>
      </c>
    </row>
    <row r="178">
      <c r="A178" s="4" t="n"/>
      <c r="B178" s="3" t="n"/>
      <c r="C178" s="3" t="n"/>
      <c r="D178" s="3" t="n"/>
      <c r="E178" s="8" t="str">
        <f>IF(B178="","",ROUND(N(C178)*IFERROR(VLOOKUP(B178,Stems!$A$2:$E$150,5,FALSE),0),2))</f>
        <v/>
      </c>
    </row>
    <row r="179">
      <c r="A179" s="4" t="n"/>
      <c r="B179" s="3" t="n"/>
      <c r="C179" s="3" t="n"/>
      <c r="D179" s="3" t="n"/>
      <c r="E179" s="8" t="str">
        <f>IF(B179="","",ROUND(N(C179)*IFERROR(VLOOKUP(B179,Stems!$A$2:$E$150,5,FALSE),0),2))</f>
        <v/>
      </c>
    </row>
    <row r="180">
      <c r="A180" s="4" t="n"/>
      <c r="B180" s="3" t="n"/>
      <c r="C180" s="3" t="n"/>
      <c r="D180" s="3" t="n"/>
      <c r="E180" s="8" t="str">
        <f>IF(B180="","",ROUND(N(C180)*IFERROR(VLOOKUP(B180,Stems!$A$2:$E$150,5,FALSE),0),2))</f>
        <v/>
      </c>
    </row>
    <row r="181">
      <c r="A181" s="4" t="n"/>
      <c r="B181" s="3" t="n"/>
      <c r="C181" s="3" t="n"/>
      <c r="D181" s="3" t="n"/>
      <c r="E181" s="8" t="str">
        <f>IF(B181="","",ROUND(N(C181)*IFERROR(VLOOKUP(B181,Stems!$A$2:$E$150,5,FALSE),0),2))</f>
        <v/>
      </c>
    </row>
    <row r="182">
      <c r="A182" s="4" t="n"/>
      <c r="B182" s="3" t="n"/>
      <c r="C182" s="3" t="n"/>
      <c r="D182" s="3" t="n"/>
      <c r="E182" s="8" t="str">
        <f>IF(B182="","",ROUND(N(C182)*IFERROR(VLOOKUP(B182,Stems!$A$2:$E$150,5,FALSE),0),2))</f>
        <v/>
      </c>
    </row>
    <row r="183">
      <c r="A183" s="4" t="n"/>
      <c r="B183" s="3" t="n"/>
      <c r="C183" s="3" t="n"/>
      <c r="D183" s="3" t="n"/>
      <c r="E183" s="8" t="str">
        <f>IF(B183="","",ROUND(N(C183)*IFERROR(VLOOKUP(B183,Stems!$A$2:$E$150,5,FALSE),0),2))</f>
        <v/>
      </c>
    </row>
    <row r="184">
      <c r="A184" s="4" t="n"/>
      <c r="B184" s="3" t="n"/>
      <c r="C184" s="3" t="n"/>
      <c r="D184" s="3" t="n"/>
      <c r="E184" s="8" t="str">
        <f>IF(B184="","",ROUND(N(C184)*IFERROR(VLOOKUP(B184,Stems!$A$2:$E$150,5,FALSE),0),2))</f>
        <v/>
      </c>
    </row>
    <row r="185">
      <c r="A185" s="4" t="n"/>
      <c r="B185" s="3" t="n"/>
      <c r="C185" s="3" t="n"/>
      <c r="D185" s="3" t="n"/>
      <c r="E185" s="8" t="str">
        <f>IF(B185="","",ROUND(N(C185)*IFERROR(VLOOKUP(B185,Stems!$A$2:$E$150,5,FALSE),0),2))</f>
        <v/>
      </c>
    </row>
    <row r="186">
      <c r="A186" s="4" t="n"/>
      <c r="B186" s="3" t="n"/>
      <c r="C186" s="3" t="n"/>
      <c r="D186" s="3" t="n"/>
      <c r="E186" s="8" t="str">
        <f>IF(B186="","",ROUND(N(C186)*IFERROR(VLOOKUP(B186,Stems!$A$2:$E$150,5,FALSE),0),2))</f>
        <v/>
      </c>
    </row>
    <row r="187">
      <c r="A187" s="4" t="n"/>
      <c r="B187" s="3" t="n"/>
      <c r="C187" s="3" t="n"/>
      <c r="D187" s="3" t="n"/>
      <c r="E187" s="8" t="str">
        <f>IF(B187="","",ROUND(N(C187)*IFERROR(VLOOKUP(B187,Stems!$A$2:$E$150,5,FALSE),0),2))</f>
        <v/>
      </c>
    </row>
    <row r="188">
      <c r="A188" s="4" t="n"/>
      <c r="B188" s="3" t="n"/>
      <c r="C188" s="3" t="n"/>
      <c r="D188" s="3" t="n"/>
      <c r="E188" s="8" t="str">
        <f>IF(B188="","",ROUND(N(C188)*IFERROR(VLOOKUP(B188,Stems!$A$2:$E$150,5,FALSE),0),2))</f>
        <v/>
      </c>
    </row>
    <row r="189">
      <c r="A189" s="4" t="n"/>
      <c r="B189" s="3" t="n"/>
      <c r="C189" s="3" t="n"/>
      <c r="D189" s="3" t="n"/>
      <c r="E189" s="8" t="str">
        <f>IF(B189="","",ROUND(N(C189)*IFERROR(VLOOKUP(B189,Stems!$A$2:$E$150,5,FALSE),0),2))</f>
        <v/>
      </c>
    </row>
    <row r="190">
      <c r="A190" s="4" t="n"/>
      <c r="B190" s="3" t="n"/>
      <c r="C190" s="3" t="n"/>
      <c r="D190" s="3" t="n"/>
      <c r="E190" s="8" t="str">
        <f>IF(B190="","",ROUND(N(C190)*IFERROR(VLOOKUP(B190,Stems!$A$2:$E$150,5,FALSE),0),2))</f>
        <v/>
      </c>
    </row>
    <row r="191">
      <c r="A191" s="4" t="n"/>
      <c r="B191" s="3" t="n"/>
      <c r="C191" s="3" t="n"/>
      <c r="D191" s="3" t="n"/>
      <c r="E191" s="8" t="str">
        <f>IF(B191="","",ROUND(N(C191)*IFERROR(VLOOKUP(B191,Stems!$A$2:$E$150,5,FALSE),0),2))</f>
        <v/>
      </c>
    </row>
    <row r="192">
      <c r="A192" s="4" t="n"/>
      <c r="B192" s="3" t="n"/>
      <c r="C192" s="3" t="n"/>
      <c r="D192" s="3" t="n"/>
      <c r="E192" s="8" t="str">
        <f>IF(B192="","",ROUND(N(C192)*IFERROR(VLOOKUP(B192,Stems!$A$2:$E$150,5,FALSE),0),2))</f>
        <v/>
      </c>
    </row>
    <row r="193">
      <c r="A193" s="4" t="n"/>
      <c r="B193" s="3" t="n"/>
      <c r="C193" s="3" t="n"/>
      <c r="D193" s="3" t="n"/>
      <c r="E193" s="8" t="str">
        <f>IF(B193="","",ROUND(N(C193)*IFERROR(VLOOKUP(B193,Stems!$A$2:$E$150,5,FALSE),0),2))</f>
        <v/>
      </c>
    </row>
    <row r="194">
      <c r="A194" s="4" t="n"/>
      <c r="B194" s="3" t="n"/>
      <c r="C194" s="3" t="n"/>
      <c r="D194" s="3" t="n"/>
      <c r="E194" s="8" t="str">
        <f>IF(B194="","",ROUND(N(C194)*IFERROR(VLOOKUP(B194,Stems!$A$2:$E$150,5,FALSE),0),2))</f>
        <v/>
      </c>
    </row>
    <row r="195">
      <c r="A195" s="4" t="n"/>
      <c r="B195" s="3" t="n"/>
      <c r="C195" s="3" t="n"/>
      <c r="D195" s="3" t="n"/>
      <c r="E195" s="8" t="str">
        <f>IF(B195="","",ROUND(N(C195)*IFERROR(VLOOKUP(B195,Stems!$A$2:$E$150,5,FALSE),0),2))</f>
        <v/>
      </c>
    </row>
    <row r="196">
      <c r="A196" s="4" t="n"/>
      <c r="B196" s="3" t="n"/>
      <c r="C196" s="3" t="n"/>
      <c r="D196" s="3" t="n"/>
      <c r="E196" s="8" t="str">
        <f>IF(B196="","",ROUND(N(C196)*IFERROR(VLOOKUP(B196,Stems!$A$2:$E$150,5,FALSE),0),2))</f>
        <v/>
      </c>
    </row>
    <row r="197">
      <c r="A197" s="4" t="n"/>
      <c r="B197" s="3" t="n"/>
      <c r="C197" s="3" t="n"/>
      <c r="D197" s="3" t="n"/>
      <c r="E197" s="8" t="str">
        <f>IF(B197="","",ROUND(N(C197)*IFERROR(VLOOKUP(B197,Stems!$A$2:$E$150,5,FALSE),0),2))</f>
        <v/>
      </c>
    </row>
    <row r="198">
      <c r="A198" s="4" t="n"/>
      <c r="B198" s="3" t="n"/>
      <c r="C198" s="3" t="n"/>
      <c r="D198" s="3" t="n"/>
      <c r="E198" s="8" t="str">
        <f>IF(B198="","",ROUND(N(C198)*IFERROR(VLOOKUP(B198,Stems!$A$2:$E$150,5,FALSE),0),2))</f>
        <v/>
      </c>
    </row>
    <row r="199">
      <c r="A199" s="4" t="n"/>
      <c r="B199" s="3" t="n"/>
      <c r="C199" s="3" t="n"/>
      <c r="D199" s="3" t="n"/>
      <c r="E199" s="8" t="str">
        <f>IF(B199="","",ROUND(N(C199)*IFERROR(VLOOKUP(B199,Stems!$A$2:$E$150,5,FALSE),0),2))</f>
        <v/>
      </c>
    </row>
    <row r="200">
      <c r="A200" s="4" t="n"/>
      <c r="B200" s="3" t="n"/>
      <c r="C200" s="3" t="n"/>
      <c r="D200" s="3" t="n"/>
      <c r="E200" s="8" t="str">
        <f>IF(B200="","",ROUND(N(C200)*IFERROR(VLOOKUP(B200,Stems!$A$2:$E$150,5,FALSE),0),2))</f>
        <v/>
      </c>
    </row>
    <row r="201">
      <c r="A201" s="4" t="n"/>
      <c r="B201" s="3" t="n"/>
      <c r="C201" s="3" t="n"/>
      <c r="D201" s="3" t="n"/>
      <c r="E201" s="8" t="str">
        <f>IF(B201="","",ROUND(N(C201)*IFERROR(VLOOKUP(B201,Stems!$A$2:$E$150,5,FALSE),0),2))</f>
        <v/>
      </c>
    </row>
    <row r="202">
      <c r="A202" s="4" t="n"/>
      <c r="B202" s="3" t="n"/>
      <c r="C202" s="3" t="n"/>
      <c r="D202" s="3" t="n"/>
      <c r="E202" s="8" t="str">
        <f>IF(B202="","",ROUND(N(C202)*IFERROR(VLOOKUP(B202,Stems!$A$2:$E$150,5,FALSE),0),2))</f>
        <v/>
      </c>
    </row>
    <row r="203">
      <c r="A203" s="4" t="n"/>
      <c r="B203" s="3" t="n"/>
      <c r="C203" s="3" t="n"/>
      <c r="D203" s="3" t="n"/>
      <c r="E203" s="8" t="str">
        <f>IF(B203="","",ROUND(N(C203)*IFERROR(VLOOKUP(B203,Stems!$A$2:$E$150,5,FALSE),0),2))</f>
        <v/>
      </c>
    </row>
    <row r="204">
      <c r="A204" s="4" t="n"/>
      <c r="B204" s="3" t="n"/>
      <c r="C204" s="3" t="n"/>
      <c r="D204" s="3" t="n"/>
      <c r="E204" s="8" t="str">
        <f>IF(B204="","",ROUND(N(C204)*IFERROR(VLOOKUP(B204,Stems!$A$2:$E$150,5,FALSE),0),2))</f>
        <v/>
      </c>
    </row>
    <row r="205">
      <c r="A205" s="4" t="n"/>
      <c r="B205" s="3" t="n"/>
      <c r="C205" s="3" t="n"/>
      <c r="D205" s="3" t="n"/>
      <c r="E205" s="8" t="str">
        <f>IF(B205="","",ROUND(N(C205)*IFERROR(VLOOKUP(B205,Stems!$A$2:$E$150,5,FALSE),0),2))</f>
        <v/>
      </c>
    </row>
    <row r="206">
      <c r="A206" s="4" t="n"/>
      <c r="B206" s="3" t="n"/>
      <c r="C206" s="3" t="n"/>
      <c r="D206" s="3" t="n"/>
      <c r="E206" s="8" t="str">
        <f>IF(B206="","",ROUND(N(C206)*IFERROR(VLOOKUP(B206,Stems!$A$2:$E$150,5,FALSE),0),2))</f>
        <v/>
      </c>
    </row>
    <row r="207">
      <c r="A207" s="4" t="n"/>
      <c r="B207" s="3" t="n"/>
      <c r="C207" s="3" t="n"/>
      <c r="D207" s="3" t="n"/>
      <c r="E207" s="8" t="str">
        <f>IF(B207="","",ROUND(N(C207)*IFERROR(VLOOKUP(B207,Stems!$A$2:$E$150,5,FALSE),0),2))</f>
        <v/>
      </c>
    </row>
    <row r="208">
      <c r="A208" s="4" t="n"/>
      <c r="B208" s="3" t="n"/>
      <c r="C208" s="3" t="n"/>
      <c r="D208" s="3" t="n"/>
      <c r="E208" s="8" t="str">
        <f>IF(B208="","",ROUND(N(C208)*IFERROR(VLOOKUP(B208,Stems!$A$2:$E$150,5,FALSE),0),2))</f>
        <v/>
      </c>
    </row>
    <row r="209">
      <c r="A209" s="4" t="n"/>
      <c r="B209" s="3" t="n"/>
      <c r="C209" s="3" t="n"/>
      <c r="D209" s="3" t="n"/>
      <c r="E209" s="8" t="str">
        <f>IF(B209="","",ROUND(N(C209)*IFERROR(VLOOKUP(B209,Stems!$A$2:$E$150,5,FALSE),0),2))</f>
        <v/>
      </c>
    </row>
    <row r="210">
      <c r="A210" s="4" t="n"/>
      <c r="B210" s="3" t="n"/>
      <c r="C210" s="3" t="n"/>
      <c r="D210" s="3" t="n"/>
      <c r="E210" s="8" t="str">
        <f>IF(B210="","",ROUND(N(C210)*IFERROR(VLOOKUP(B210,Stems!$A$2:$E$150,5,FALSE),0),2))</f>
        <v/>
      </c>
    </row>
    <row r="211">
      <c r="A211" s="4" t="n"/>
      <c r="B211" s="3" t="n"/>
      <c r="C211" s="3" t="n"/>
      <c r="D211" s="3" t="n"/>
      <c r="E211" s="8" t="str">
        <f>IF(B211="","",ROUND(N(C211)*IFERROR(VLOOKUP(B211,Stems!$A$2:$E$150,5,FALSE),0),2))</f>
        <v/>
      </c>
    </row>
    <row r="212">
      <c r="A212" s="4" t="n"/>
      <c r="B212" s="3" t="n"/>
      <c r="C212" s="3" t="n"/>
      <c r="D212" s="3" t="n"/>
      <c r="E212" s="8" t="str">
        <f>IF(B212="","",ROUND(N(C212)*IFERROR(VLOOKUP(B212,Stems!$A$2:$E$150,5,FALSE),0),2))</f>
        <v/>
      </c>
    </row>
    <row r="213">
      <c r="A213" s="4" t="n"/>
      <c r="B213" s="3" t="n"/>
      <c r="C213" s="3" t="n"/>
      <c r="D213" s="3" t="n"/>
      <c r="E213" s="8" t="str">
        <f>IF(B213="","",ROUND(N(C213)*IFERROR(VLOOKUP(B213,Stems!$A$2:$E$150,5,FALSE),0),2))</f>
        <v/>
      </c>
    </row>
    <row r="214">
      <c r="A214" s="4" t="n"/>
      <c r="B214" s="3" t="n"/>
      <c r="C214" s="3" t="n"/>
      <c r="D214" s="3" t="n"/>
      <c r="E214" s="8" t="str">
        <f>IF(B214="","",ROUND(N(C214)*IFERROR(VLOOKUP(B214,Stems!$A$2:$E$150,5,FALSE),0),2))</f>
        <v/>
      </c>
    </row>
    <row r="215">
      <c r="A215" s="4" t="n"/>
      <c r="B215" s="3" t="n"/>
      <c r="C215" s="3" t="n"/>
      <c r="D215" s="3" t="n"/>
      <c r="E215" s="8" t="str">
        <f>IF(B215="","",ROUND(N(C215)*IFERROR(VLOOKUP(B215,Stems!$A$2:$E$150,5,FALSE),0),2))</f>
        <v/>
      </c>
    </row>
    <row r="216">
      <c r="A216" s="4" t="n"/>
      <c r="B216" s="3" t="n"/>
      <c r="C216" s="3" t="n"/>
      <c r="D216" s="3" t="n"/>
      <c r="E216" s="8" t="str">
        <f>IF(B216="","",ROUND(N(C216)*IFERROR(VLOOKUP(B216,Stems!$A$2:$E$150,5,FALSE),0),2))</f>
        <v/>
      </c>
    </row>
    <row r="217">
      <c r="A217" s="4" t="n"/>
      <c r="B217" s="3" t="n"/>
      <c r="C217" s="3" t="n"/>
      <c r="D217" s="3" t="n"/>
      <c r="E217" s="8" t="str">
        <f>IF(B217="","",ROUND(N(C217)*IFERROR(VLOOKUP(B217,Stems!$A$2:$E$150,5,FALSE),0),2))</f>
        <v/>
      </c>
    </row>
    <row r="218">
      <c r="A218" s="4" t="n"/>
      <c r="B218" s="3" t="n"/>
      <c r="C218" s="3" t="n"/>
      <c r="D218" s="3" t="n"/>
      <c r="E218" s="8" t="str">
        <f>IF(B218="","",ROUND(N(C218)*IFERROR(VLOOKUP(B218,Stems!$A$2:$E$150,5,FALSE),0),2))</f>
        <v/>
      </c>
    </row>
    <row r="219">
      <c r="A219" s="4" t="n"/>
      <c r="B219" s="3" t="n"/>
      <c r="C219" s="3" t="n"/>
      <c r="D219" s="3" t="n"/>
      <c r="E219" s="8" t="str">
        <f>IF(B219="","",ROUND(N(C219)*IFERROR(VLOOKUP(B219,Stems!$A$2:$E$150,5,FALSE),0),2))</f>
        <v/>
      </c>
    </row>
    <row r="220">
      <c r="A220" s="4" t="n"/>
      <c r="B220" s="3" t="n"/>
      <c r="C220" s="3" t="n"/>
      <c r="D220" s="3" t="n"/>
      <c r="E220" s="8" t="str">
        <f>IF(B220="","",ROUND(N(C220)*IFERROR(VLOOKUP(B220,Stems!$A$2:$E$150,5,FALSE),0),2))</f>
        <v/>
      </c>
    </row>
    <row r="221">
      <c r="A221" s="4" t="n"/>
      <c r="B221" s="3" t="n"/>
      <c r="C221" s="3" t="n"/>
      <c r="D221" s="3" t="n"/>
      <c r="E221" s="8" t="str">
        <f>IF(B221="","",ROUND(N(C221)*IFERROR(VLOOKUP(B221,Stems!$A$2:$E$150,5,FALSE),0),2))</f>
        <v/>
      </c>
    </row>
    <row r="222">
      <c r="A222" s="4" t="n"/>
      <c r="B222" s="3" t="n"/>
      <c r="C222" s="3" t="n"/>
      <c r="D222" s="3" t="n"/>
      <c r="E222" s="8" t="str">
        <f>IF(B222="","",ROUND(N(C222)*IFERROR(VLOOKUP(B222,Stems!$A$2:$E$150,5,FALSE),0),2))</f>
        <v/>
      </c>
    </row>
    <row r="223">
      <c r="A223" s="4" t="n"/>
      <c r="B223" s="3" t="n"/>
      <c r="C223" s="3" t="n"/>
      <c r="D223" s="3" t="n"/>
      <c r="E223" s="8" t="str">
        <f>IF(B223="","",ROUND(N(C223)*IFERROR(VLOOKUP(B223,Stems!$A$2:$E$150,5,FALSE),0),2))</f>
        <v/>
      </c>
    </row>
    <row r="224">
      <c r="A224" s="4" t="n"/>
      <c r="B224" s="3" t="n"/>
      <c r="C224" s="3" t="n"/>
      <c r="D224" s="3" t="n"/>
      <c r="E224" s="8" t="str">
        <f>IF(B224="","",ROUND(N(C224)*IFERROR(VLOOKUP(B224,Stems!$A$2:$E$150,5,FALSE),0),2))</f>
        <v/>
      </c>
    </row>
    <row r="225">
      <c r="A225" s="4" t="n"/>
      <c r="B225" s="3" t="n"/>
      <c r="C225" s="3" t="n"/>
      <c r="D225" s="3" t="n"/>
      <c r="E225" s="8" t="str">
        <f>IF(B225="","",ROUND(N(C225)*IFERROR(VLOOKUP(B225,Stems!$A$2:$E$150,5,FALSE),0),2))</f>
        <v/>
      </c>
    </row>
    <row r="226">
      <c r="A226" s="4" t="n"/>
      <c r="B226" s="3" t="n"/>
      <c r="C226" s="3" t="n"/>
      <c r="D226" s="3" t="n"/>
      <c r="E226" s="8" t="str">
        <f>IF(B226="","",ROUND(N(C226)*IFERROR(VLOOKUP(B226,Stems!$A$2:$E$150,5,FALSE),0),2))</f>
        <v/>
      </c>
    </row>
    <row r="227">
      <c r="A227" s="4" t="n"/>
      <c r="B227" s="3" t="n"/>
      <c r="C227" s="3" t="n"/>
      <c r="D227" s="3" t="n"/>
      <c r="E227" s="8" t="str">
        <f>IF(B227="","",ROUND(N(C227)*IFERROR(VLOOKUP(B227,Stems!$A$2:$E$150,5,FALSE),0),2))</f>
        <v/>
      </c>
    </row>
    <row r="228">
      <c r="A228" s="4" t="n"/>
      <c r="B228" s="3" t="n"/>
      <c r="C228" s="3" t="n"/>
      <c r="D228" s="3" t="n"/>
      <c r="E228" s="8" t="str">
        <f>IF(B228="","",ROUND(N(C228)*IFERROR(VLOOKUP(B228,Stems!$A$2:$E$150,5,FALSE),0),2))</f>
        <v/>
      </c>
    </row>
    <row r="229">
      <c r="A229" s="4" t="n"/>
      <c r="B229" s="3" t="n"/>
      <c r="C229" s="3" t="n"/>
      <c r="D229" s="3" t="n"/>
      <c r="E229" s="8" t="str">
        <f>IF(B229="","",ROUND(N(C229)*IFERROR(VLOOKUP(B229,Stems!$A$2:$E$150,5,FALSE),0),2))</f>
        <v/>
      </c>
    </row>
    <row r="230">
      <c r="A230" s="4" t="n"/>
      <c r="B230" s="3" t="n"/>
      <c r="C230" s="3" t="n"/>
      <c r="D230" s="3" t="n"/>
      <c r="E230" s="8" t="str">
        <f>IF(B230="","",ROUND(N(C230)*IFERROR(VLOOKUP(B230,Stems!$A$2:$E$150,5,FALSE),0),2))</f>
        <v/>
      </c>
    </row>
    <row r="231">
      <c r="A231" s="4" t="n"/>
      <c r="B231" s="3" t="n"/>
      <c r="C231" s="3" t="n"/>
      <c r="D231" s="3" t="n"/>
      <c r="E231" s="8" t="str">
        <f>IF(B231="","",ROUND(N(C231)*IFERROR(VLOOKUP(B231,Stems!$A$2:$E$150,5,FALSE),0),2))</f>
        <v/>
      </c>
    </row>
    <row r="232">
      <c r="A232" s="4" t="n"/>
      <c r="B232" s="3" t="n"/>
      <c r="C232" s="3" t="n"/>
      <c r="D232" s="3" t="n"/>
      <c r="E232" s="8" t="str">
        <f>IF(B232="","",ROUND(N(C232)*IFERROR(VLOOKUP(B232,Stems!$A$2:$E$150,5,FALSE),0),2))</f>
        <v/>
      </c>
    </row>
    <row r="233">
      <c r="A233" s="4" t="n"/>
      <c r="B233" s="3" t="n"/>
      <c r="C233" s="3" t="n"/>
      <c r="D233" s="3" t="n"/>
      <c r="E233" s="8" t="str">
        <f>IF(B233="","",ROUND(N(C233)*IFERROR(VLOOKUP(B233,Stems!$A$2:$E$150,5,FALSE),0),2))</f>
        <v/>
      </c>
    </row>
    <row r="234">
      <c r="A234" s="4" t="n"/>
      <c r="B234" s="3" t="n"/>
      <c r="C234" s="3" t="n"/>
      <c r="D234" s="3" t="n"/>
      <c r="E234" s="8" t="str">
        <f>IF(B234="","",ROUND(N(C234)*IFERROR(VLOOKUP(B234,Stems!$A$2:$E$150,5,FALSE),0),2))</f>
        <v/>
      </c>
    </row>
    <row r="235">
      <c r="A235" s="4" t="n"/>
      <c r="B235" s="3" t="n"/>
      <c r="C235" s="3" t="n"/>
      <c r="D235" s="3" t="n"/>
      <c r="E235" s="8" t="str">
        <f>IF(B235="","",ROUND(N(C235)*IFERROR(VLOOKUP(B235,Stems!$A$2:$E$150,5,FALSE),0),2))</f>
        <v/>
      </c>
    </row>
    <row r="236">
      <c r="A236" s="4" t="n"/>
      <c r="B236" s="3" t="n"/>
      <c r="C236" s="3" t="n"/>
      <c r="D236" s="3" t="n"/>
      <c r="E236" s="8" t="str">
        <f>IF(B236="","",ROUND(N(C236)*IFERROR(VLOOKUP(B236,Stems!$A$2:$E$150,5,FALSE),0),2))</f>
        <v/>
      </c>
    </row>
    <row r="237">
      <c r="A237" s="4" t="n"/>
      <c r="B237" s="3" t="n"/>
      <c r="C237" s="3" t="n"/>
      <c r="D237" s="3" t="n"/>
      <c r="E237" s="8" t="str">
        <f>IF(B237="","",ROUND(N(C237)*IFERROR(VLOOKUP(B237,Stems!$A$2:$E$150,5,FALSE),0),2))</f>
        <v/>
      </c>
    </row>
    <row r="238">
      <c r="A238" s="4" t="n"/>
      <c r="B238" s="3" t="n"/>
      <c r="C238" s="3" t="n"/>
      <c r="D238" s="3" t="n"/>
      <c r="E238" s="8" t="str">
        <f>IF(B238="","",ROUND(N(C238)*IFERROR(VLOOKUP(B238,Stems!$A$2:$E$150,5,FALSE),0),2))</f>
        <v/>
      </c>
    </row>
    <row r="239">
      <c r="A239" s="4" t="n"/>
      <c r="B239" s="3" t="n"/>
      <c r="C239" s="3" t="n"/>
      <c r="D239" s="3" t="n"/>
      <c r="E239" s="8" t="str">
        <f>IF(B239="","",ROUND(N(C239)*IFERROR(VLOOKUP(B239,Stems!$A$2:$E$150,5,FALSE),0),2))</f>
        <v/>
      </c>
    </row>
    <row r="240">
      <c r="A240" s="4" t="n"/>
      <c r="B240" s="3" t="n"/>
      <c r="C240" s="3" t="n"/>
      <c r="D240" s="3" t="n"/>
      <c r="E240" s="8" t="str">
        <f>IF(B240="","",ROUND(N(C240)*IFERROR(VLOOKUP(B240,Stems!$A$2:$E$150,5,FALSE),0),2))</f>
        <v/>
      </c>
    </row>
    <row r="241">
      <c r="A241" s="4" t="n"/>
      <c r="B241" s="3" t="n"/>
      <c r="C241" s="3" t="n"/>
      <c r="D241" s="3" t="n"/>
      <c r="E241" s="8" t="str">
        <f>IF(B241="","",ROUND(N(C241)*IFERROR(VLOOKUP(B241,Stems!$A$2:$E$150,5,FALSE),0),2))</f>
        <v/>
      </c>
    </row>
    <row r="242">
      <c r="A242" s="4" t="n"/>
      <c r="B242" s="3" t="n"/>
      <c r="C242" s="3" t="n"/>
      <c r="D242" s="3" t="n"/>
      <c r="E242" s="8" t="str">
        <f>IF(B242="","",ROUND(N(C242)*IFERROR(VLOOKUP(B242,Stems!$A$2:$E$150,5,FALSE),0),2))</f>
        <v/>
      </c>
    </row>
    <row r="243">
      <c r="A243" s="4" t="n"/>
      <c r="B243" s="3" t="n"/>
      <c r="C243" s="3" t="n"/>
      <c r="D243" s="3" t="n"/>
      <c r="E243" s="8" t="str">
        <f>IF(B243="","",ROUND(N(C243)*IFERROR(VLOOKUP(B243,Stems!$A$2:$E$150,5,FALSE),0),2))</f>
        <v/>
      </c>
    </row>
    <row r="244">
      <c r="A244" s="4" t="n"/>
      <c r="B244" s="3" t="n"/>
      <c r="C244" s="3" t="n"/>
      <c r="D244" s="3" t="n"/>
      <c r="E244" s="8" t="str">
        <f>IF(B244="","",ROUND(N(C244)*IFERROR(VLOOKUP(B244,Stems!$A$2:$E$150,5,FALSE),0),2))</f>
        <v/>
      </c>
    </row>
    <row r="245">
      <c r="A245" s="4" t="n"/>
      <c r="B245" s="3" t="n"/>
      <c r="C245" s="3" t="n"/>
      <c r="D245" s="3" t="n"/>
      <c r="E245" s="8" t="str">
        <f>IF(B245="","",ROUND(N(C245)*IFERROR(VLOOKUP(B245,Stems!$A$2:$E$150,5,FALSE),0),2))</f>
        <v/>
      </c>
    </row>
    <row r="246">
      <c r="A246" s="4" t="n"/>
      <c r="B246" s="3" t="n"/>
      <c r="C246" s="3" t="n"/>
      <c r="D246" s="3" t="n"/>
      <c r="E246" s="8" t="str">
        <f>IF(B246="","",ROUND(N(C246)*IFERROR(VLOOKUP(B246,Stems!$A$2:$E$150,5,FALSE),0),2))</f>
        <v/>
      </c>
    </row>
    <row r="247">
      <c r="A247" s="4" t="n"/>
      <c r="B247" s="3" t="n"/>
      <c r="C247" s="3" t="n"/>
      <c r="D247" s="3" t="n"/>
      <c r="E247" s="8" t="str">
        <f>IF(B247="","",ROUND(N(C247)*IFERROR(VLOOKUP(B247,Stems!$A$2:$E$150,5,FALSE),0),2))</f>
        <v/>
      </c>
    </row>
    <row r="248">
      <c r="A248" s="4" t="n"/>
      <c r="B248" s="3" t="n"/>
      <c r="C248" s="3" t="n"/>
      <c r="D248" s="3" t="n"/>
      <c r="E248" s="8" t="str">
        <f>IF(B248="","",ROUND(N(C248)*IFERROR(VLOOKUP(B248,Stems!$A$2:$E$150,5,FALSE),0),2))</f>
        <v/>
      </c>
    </row>
    <row r="249">
      <c r="A249" s="4" t="n"/>
      <c r="B249" s="3" t="n"/>
      <c r="C249" s="3" t="n"/>
      <c r="D249" s="3" t="n"/>
      <c r="E249" s="8" t="str">
        <f>IF(B249="","",ROUND(N(C249)*IFERROR(VLOOKUP(B249,Stems!$A$2:$E$150,5,FALSE),0),2))</f>
        <v/>
      </c>
    </row>
    <row r="250">
      <c r="A250" s="4" t="n"/>
      <c r="B250" s="3" t="n"/>
      <c r="C250" s="3" t="n"/>
      <c r="D250" s="3" t="n"/>
      <c r="E250" s="8" t="str">
        <f>IF(B250="","",ROUND(N(C250)*IFERROR(VLOOKUP(B250,Stems!$A$2:$E$150,5,FALSE),0),2))</f>
        <v/>
      </c>
    </row>
    <row r="251">
      <c r="A251" s="4" t="n"/>
      <c r="B251" s="3" t="n"/>
      <c r="C251" s="3" t="n"/>
      <c r="D251" s="3" t="n"/>
      <c r="E251" s="8" t="str">
        <f>IF(B251="","",ROUND(N(C251)*IFERROR(VLOOKUP(B251,Stems!$A$2:$E$150,5,FALSE),0),2))</f>
        <v/>
      </c>
    </row>
    <row r="252">
      <c r="A252" s="4" t="n"/>
      <c r="B252" s="3" t="n"/>
      <c r="C252" s="3" t="n"/>
      <c r="D252" s="3" t="n"/>
      <c r="E252" s="8" t="str">
        <f>IF(B252="","",ROUND(N(C252)*IFERROR(VLOOKUP(B252,Stems!$A$2:$E$150,5,FALSE),0),2))</f>
        <v/>
      </c>
    </row>
    <row r="253">
      <c r="A253" s="4" t="n"/>
      <c r="B253" s="3" t="n"/>
      <c r="C253" s="3" t="n"/>
      <c r="D253" s="3" t="n"/>
      <c r="E253" s="8" t="str">
        <f>IF(B253="","",ROUND(N(C253)*IFERROR(VLOOKUP(B253,Stems!$A$2:$E$150,5,FALSE),0),2))</f>
        <v/>
      </c>
    </row>
    <row r="254">
      <c r="A254" s="4" t="n"/>
      <c r="B254" s="3" t="n"/>
      <c r="C254" s="3" t="n"/>
      <c r="D254" s="3" t="n"/>
      <c r="E254" s="8" t="str">
        <f>IF(B254="","",ROUND(N(C254)*IFERROR(VLOOKUP(B254,Stems!$A$2:$E$150,5,FALSE),0),2))</f>
        <v/>
      </c>
    </row>
    <row r="255">
      <c r="A255" s="4" t="n"/>
      <c r="B255" s="3" t="n"/>
      <c r="C255" s="3" t="n"/>
      <c r="D255" s="3" t="n"/>
      <c r="E255" s="8" t="str">
        <f>IF(B255="","",ROUND(N(C255)*IFERROR(VLOOKUP(B255,Stems!$A$2:$E$150,5,FALSE),0),2))</f>
        <v/>
      </c>
    </row>
    <row r="256">
      <c r="A256" s="4" t="n"/>
      <c r="B256" s="3" t="n"/>
      <c r="C256" s="3" t="n"/>
      <c r="D256" s="3" t="n"/>
      <c r="E256" s="8" t="str">
        <f>IF(B256="","",ROUND(N(C256)*IFERROR(VLOOKUP(B256,Stems!$A$2:$E$150,5,FALSE),0),2))</f>
        <v/>
      </c>
    </row>
    <row r="257">
      <c r="A257" s="4" t="n"/>
      <c r="B257" s="3" t="n"/>
      <c r="C257" s="3" t="n"/>
      <c r="D257" s="3" t="n"/>
      <c r="E257" s="8" t="str">
        <f>IF(B257="","",ROUND(N(C257)*IFERROR(VLOOKUP(B257,Stems!$A$2:$E$150,5,FALSE),0),2))</f>
        <v/>
      </c>
    </row>
    <row r="258">
      <c r="A258" s="4" t="n"/>
      <c r="B258" s="3" t="n"/>
      <c r="C258" s="3" t="n"/>
      <c r="D258" s="3" t="n"/>
      <c r="E258" s="8" t="str">
        <f>IF(B258="","",ROUND(N(C258)*IFERROR(VLOOKUP(B258,Stems!$A$2:$E$150,5,FALSE),0),2))</f>
        <v/>
      </c>
    </row>
    <row r="259">
      <c r="A259" s="4" t="n"/>
      <c r="B259" s="3" t="n"/>
      <c r="C259" s="3" t="n"/>
      <c r="D259" s="3" t="n"/>
      <c r="E259" s="8" t="str">
        <f>IF(B259="","",ROUND(N(C259)*IFERROR(VLOOKUP(B259,Stems!$A$2:$E$150,5,FALSE),0),2))</f>
        <v/>
      </c>
    </row>
    <row r="260">
      <c r="A260" s="4" t="n"/>
      <c r="B260" s="3" t="n"/>
      <c r="C260" s="3" t="n"/>
      <c r="D260" s="3" t="n"/>
      <c r="E260" s="8" t="str">
        <f>IF(B260="","",ROUND(N(C260)*IFERROR(VLOOKUP(B260,Stems!$A$2:$E$150,5,FALSE),0),2))</f>
        <v/>
      </c>
    </row>
    <row r="261">
      <c r="A261" s="4" t="n"/>
      <c r="B261" s="3" t="n"/>
      <c r="C261" s="3" t="n"/>
      <c r="D261" s="3" t="n"/>
      <c r="E261" s="8" t="str">
        <f>IF(B261="","",ROUND(N(C261)*IFERROR(VLOOKUP(B261,Stems!$A$2:$E$150,5,FALSE),0),2))</f>
        <v/>
      </c>
    </row>
    <row r="262">
      <c r="A262" s="4" t="n"/>
      <c r="B262" s="3" t="n"/>
      <c r="C262" s="3" t="n"/>
      <c r="D262" s="3" t="n"/>
      <c r="E262" s="8" t="str">
        <f>IF(B262="","",ROUND(N(C262)*IFERROR(VLOOKUP(B262,Stems!$A$2:$E$150,5,FALSE),0),2))</f>
        <v/>
      </c>
    </row>
    <row r="263">
      <c r="A263" s="4" t="n"/>
      <c r="B263" s="3" t="n"/>
      <c r="C263" s="3" t="n"/>
      <c r="D263" s="3" t="n"/>
      <c r="E263" s="8" t="str">
        <f>IF(B263="","",ROUND(N(C263)*IFERROR(VLOOKUP(B263,Stems!$A$2:$E$150,5,FALSE),0),2))</f>
        <v/>
      </c>
    </row>
    <row r="264">
      <c r="A264" s="4" t="n"/>
      <c r="B264" s="3" t="n"/>
      <c r="C264" s="3" t="n"/>
      <c r="D264" s="3" t="n"/>
      <c r="E264" s="8" t="str">
        <f>IF(B264="","",ROUND(N(C264)*IFERROR(VLOOKUP(B264,Stems!$A$2:$E$150,5,FALSE),0),2))</f>
        <v/>
      </c>
    </row>
    <row r="265">
      <c r="A265" s="4" t="n"/>
      <c r="B265" s="3" t="n"/>
      <c r="C265" s="3" t="n"/>
      <c r="D265" s="3" t="n"/>
      <c r="E265" s="8" t="str">
        <f>IF(B265="","",ROUND(N(C265)*IFERROR(VLOOKUP(B265,Stems!$A$2:$E$150,5,FALSE),0),2))</f>
        <v/>
      </c>
    </row>
    <row r="266">
      <c r="A266" s="4" t="n"/>
      <c r="B266" s="3" t="n"/>
      <c r="C266" s="3" t="n"/>
      <c r="D266" s="3" t="n"/>
      <c r="E266" s="8" t="str">
        <f>IF(B266="","",ROUND(N(C266)*IFERROR(VLOOKUP(B266,Stems!$A$2:$E$150,5,FALSE),0),2))</f>
        <v/>
      </c>
    </row>
    <row r="267">
      <c r="A267" s="4" t="n"/>
      <c r="B267" s="3" t="n"/>
      <c r="C267" s="3" t="n"/>
      <c r="D267" s="3" t="n"/>
      <c r="E267" s="8" t="str">
        <f>IF(B267="","",ROUND(N(C267)*IFERROR(VLOOKUP(B267,Stems!$A$2:$E$150,5,FALSE),0),2))</f>
        <v/>
      </c>
    </row>
    <row r="268">
      <c r="A268" s="4" t="n"/>
      <c r="B268" s="3" t="n"/>
      <c r="C268" s="3" t="n"/>
      <c r="D268" s="3" t="n"/>
      <c r="E268" s="8" t="str">
        <f>IF(B268="","",ROUND(N(C268)*IFERROR(VLOOKUP(B268,Stems!$A$2:$E$150,5,FALSE),0),2))</f>
        <v/>
      </c>
    </row>
    <row r="269">
      <c r="A269" s="4" t="n"/>
      <c r="B269" s="3" t="n"/>
      <c r="C269" s="3" t="n"/>
      <c r="D269" s="3" t="n"/>
      <c r="E269" s="8" t="str">
        <f>IF(B269="","",ROUND(N(C269)*IFERROR(VLOOKUP(B269,Stems!$A$2:$E$150,5,FALSE),0),2))</f>
        <v/>
      </c>
    </row>
    <row r="270">
      <c r="A270" s="4" t="n"/>
      <c r="B270" s="3" t="n"/>
      <c r="C270" s="3" t="n"/>
      <c r="D270" s="3" t="n"/>
      <c r="E270" s="8" t="str">
        <f>IF(B270="","",ROUND(N(C270)*IFERROR(VLOOKUP(B270,Stems!$A$2:$E$150,5,FALSE),0),2))</f>
        <v/>
      </c>
    </row>
    <row r="271">
      <c r="A271" s="4" t="n"/>
      <c r="B271" s="3" t="n"/>
      <c r="C271" s="3" t="n"/>
      <c r="D271" s="3" t="n"/>
      <c r="E271" s="8" t="str">
        <f>IF(B271="","",ROUND(N(C271)*IFERROR(VLOOKUP(B271,Stems!$A$2:$E$150,5,FALSE),0),2))</f>
        <v/>
      </c>
    </row>
    <row r="272">
      <c r="A272" s="4" t="n"/>
      <c r="B272" s="3" t="n"/>
      <c r="C272" s="3" t="n"/>
      <c r="D272" s="3" t="n"/>
      <c r="E272" s="8" t="str">
        <f>IF(B272="","",ROUND(N(C272)*IFERROR(VLOOKUP(B272,Stems!$A$2:$E$150,5,FALSE),0),2))</f>
        <v/>
      </c>
    </row>
    <row r="273">
      <c r="A273" s="4" t="n"/>
      <c r="B273" s="3" t="n"/>
      <c r="C273" s="3" t="n"/>
      <c r="D273" s="3" t="n"/>
      <c r="E273" s="8" t="str">
        <f>IF(B273="","",ROUND(N(C273)*IFERROR(VLOOKUP(B273,Stems!$A$2:$E$150,5,FALSE),0),2))</f>
        <v/>
      </c>
    </row>
    <row r="274">
      <c r="A274" s="4" t="n"/>
      <c r="B274" s="3" t="n"/>
      <c r="C274" s="3" t="n"/>
      <c r="D274" s="3" t="n"/>
      <c r="E274" s="8" t="str">
        <f>IF(B274="","",ROUND(N(C274)*IFERROR(VLOOKUP(B274,Stems!$A$2:$E$150,5,FALSE),0),2))</f>
        <v/>
      </c>
    </row>
    <row r="275">
      <c r="A275" s="4" t="n"/>
      <c r="B275" s="3" t="n"/>
      <c r="C275" s="3" t="n"/>
      <c r="D275" s="3" t="n"/>
      <c r="E275" s="8" t="str">
        <f>IF(B275="","",ROUND(N(C275)*IFERROR(VLOOKUP(B275,Stems!$A$2:$E$150,5,FALSE),0),2))</f>
        <v/>
      </c>
    </row>
    <row r="276">
      <c r="A276" s="4" t="n"/>
      <c r="B276" s="3" t="n"/>
      <c r="C276" s="3" t="n"/>
      <c r="D276" s="3" t="n"/>
      <c r="E276" s="8" t="str">
        <f>IF(B276="","",ROUND(N(C276)*IFERROR(VLOOKUP(B276,Stems!$A$2:$E$150,5,FALSE),0),2))</f>
        <v/>
      </c>
    </row>
    <row r="277">
      <c r="A277" s="4" t="n"/>
      <c r="B277" s="3" t="n"/>
      <c r="C277" s="3" t="n"/>
      <c r="D277" s="3" t="n"/>
      <c r="E277" s="8" t="str">
        <f>IF(B277="","",ROUND(N(C277)*IFERROR(VLOOKUP(B277,Stems!$A$2:$E$150,5,FALSE),0),2))</f>
        <v/>
      </c>
    </row>
    <row r="278">
      <c r="A278" s="4" t="n"/>
      <c r="B278" s="3" t="n"/>
      <c r="C278" s="3" t="n"/>
      <c r="D278" s="3" t="n"/>
      <c r="E278" s="8" t="str">
        <f>IF(B278="","",ROUND(N(C278)*IFERROR(VLOOKUP(B278,Stems!$A$2:$E$150,5,FALSE),0),2))</f>
        <v/>
      </c>
    </row>
    <row r="279">
      <c r="A279" s="4" t="n"/>
      <c r="B279" s="3" t="n"/>
      <c r="C279" s="3" t="n"/>
      <c r="D279" s="3" t="n"/>
      <c r="E279" s="8" t="str">
        <f>IF(B279="","",ROUND(N(C279)*IFERROR(VLOOKUP(B279,Stems!$A$2:$E$150,5,FALSE),0),2))</f>
        <v/>
      </c>
    </row>
    <row r="280">
      <c r="A280" s="4" t="n"/>
      <c r="B280" s="3" t="n"/>
      <c r="C280" s="3" t="n"/>
      <c r="D280" s="3" t="n"/>
      <c r="E280" s="8" t="str">
        <f>IF(B280="","",ROUND(N(C280)*IFERROR(VLOOKUP(B280,Stems!$A$2:$E$150,5,FALSE),0),2))</f>
        <v/>
      </c>
    </row>
    <row r="281">
      <c r="A281" s="4" t="n"/>
      <c r="B281" s="3" t="n"/>
      <c r="C281" s="3" t="n"/>
      <c r="D281" s="3" t="n"/>
      <c r="E281" s="8" t="str">
        <f>IF(B281="","",ROUND(N(C281)*IFERROR(VLOOKUP(B281,Stems!$A$2:$E$150,5,FALSE),0),2))</f>
        <v/>
      </c>
    </row>
    <row r="282">
      <c r="A282" s="4" t="n"/>
      <c r="B282" s="3" t="n"/>
      <c r="C282" s="3" t="n"/>
      <c r="D282" s="3" t="n"/>
      <c r="E282" s="8" t="str">
        <f>IF(B282="","",ROUND(N(C282)*IFERROR(VLOOKUP(B282,Stems!$A$2:$E$150,5,FALSE),0),2))</f>
        <v/>
      </c>
    </row>
    <row r="283">
      <c r="A283" s="4" t="n"/>
      <c r="B283" s="3" t="n"/>
      <c r="C283" s="3" t="n"/>
      <c r="D283" s="3" t="n"/>
      <c r="E283" s="8" t="str">
        <f>IF(B283="","",ROUND(N(C283)*IFERROR(VLOOKUP(B283,Stems!$A$2:$E$150,5,FALSE),0),2))</f>
        <v/>
      </c>
    </row>
    <row r="284">
      <c r="A284" s="4" t="n"/>
      <c r="B284" s="3" t="n"/>
      <c r="C284" s="3" t="n"/>
      <c r="D284" s="3" t="n"/>
      <c r="E284" s="8" t="str">
        <f>IF(B284="","",ROUND(N(C284)*IFERROR(VLOOKUP(B284,Stems!$A$2:$E$150,5,FALSE),0),2))</f>
        <v/>
      </c>
    </row>
    <row r="285">
      <c r="A285" s="4" t="n"/>
      <c r="B285" s="3" t="n"/>
      <c r="C285" s="3" t="n"/>
      <c r="D285" s="3" t="n"/>
      <c r="E285" s="8" t="str">
        <f>IF(B285="","",ROUND(N(C285)*IFERROR(VLOOKUP(B285,Stems!$A$2:$E$150,5,FALSE),0),2))</f>
        <v/>
      </c>
    </row>
    <row r="286">
      <c r="A286" s="4" t="n"/>
      <c r="B286" s="3" t="n"/>
      <c r="C286" s="3" t="n"/>
      <c r="D286" s="3" t="n"/>
      <c r="E286" s="8" t="str">
        <f>IF(B286="","",ROUND(N(C286)*IFERROR(VLOOKUP(B286,Stems!$A$2:$E$150,5,FALSE),0),2))</f>
        <v/>
      </c>
    </row>
    <row r="287">
      <c r="A287" s="4" t="n"/>
      <c r="B287" s="3" t="n"/>
      <c r="C287" s="3" t="n"/>
      <c r="D287" s="3" t="n"/>
      <c r="E287" s="8" t="str">
        <f>IF(B287="","",ROUND(N(C287)*IFERROR(VLOOKUP(B287,Stems!$A$2:$E$150,5,FALSE),0),2))</f>
        <v/>
      </c>
    </row>
    <row r="288">
      <c r="A288" s="4" t="n"/>
      <c r="B288" s="3" t="n"/>
      <c r="C288" s="3" t="n"/>
      <c r="D288" s="3" t="n"/>
      <c r="E288" s="8" t="str">
        <f>IF(B288="","",ROUND(N(C288)*IFERROR(VLOOKUP(B288,Stems!$A$2:$E$150,5,FALSE),0),2))</f>
        <v/>
      </c>
    </row>
    <row r="289">
      <c r="A289" s="4" t="n"/>
      <c r="B289" s="3" t="n"/>
      <c r="C289" s="3" t="n"/>
      <c r="D289" s="3" t="n"/>
      <c r="E289" s="8" t="str">
        <f>IF(B289="","",ROUND(N(C289)*IFERROR(VLOOKUP(B289,Stems!$A$2:$E$150,5,FALSE),0),2))</f>
        <v/>
      </c>
    </row>
    <row r="290">
      <c r="A290" s="4" t="n"/>
      <c r="B290" s="3" t="n"/>
      <c r="C290" s="3" t="n"/>
      <c r="D290" s="3" t="n"/>
      <c r="E290" s="8" t="str">
        <f>IF(B290="","",ROUND(N(C290)*IFERROR(VLOOKUP(B290,Stems!$A$2:$E$150,5,FALSE),0),2))</f>
        <v/>
      </c>
    </row>
    <row r="291">
      <c r="A291" s="4" t="n"/>
      <c r="B291" s="3" t="n"/>
      <c r="C291" s="3" t="n"/>
      <c r="D291" s="3" t="n"/>
      <c r="E291" s="8" t="str">
        <f>IF(B291="","",ROUND(N(C291)*IFERROR(VLOOKUP(B291,Stems!$A$2:$E$150,5,FALSE),0),2))</f>
        <v/>
      </c>
    </row>
    <row r="292">
      <c r="A292" s="4" t="n"/>
      <c r="B292" s="3" t="n"/>
      <c r="C292" s="3" t="n"/>
      <c r="D292" s="3" t="n"/>
      <c r="E292" s="8" t="str">
        <f>IF(B292="","",ROUND(N(C292)*IFERROR(VLOOKUP(B292,Stems!$A$2:$E$150,5,FALSE),0),2))</f>
        <v/>
      </c>
    </row>
    <row r="293">
      <c r="A293" s="4" t="n"/>
      <c r="B293" s="3" t="n"/>
      <c r="C293" s="3" t="n"/>
      <c r="D293" s="3" t="n"/>
      <c r="E293" s="8" t="str">
        <f>IF(B293="","",ROUND(N(C293)*IFERROR(VLOOKUP(B293,Stems!$A$2:$E$150,5,FALSE),0),2))</f>
        <v/>
      </c>
    </row>
    <row r="294">
      <c r="A294" s="4" t="n"/>
      <c r="B294" s="3" t="n"/>
      <c r="C294" s="3" t="n"/>
      <c r="D294" s="3" t="n"/>
      <c r="E294" s="8" t="str">
        <f>IF(B294="","",ROUND(N(C294)*IFERROR(VLOOKUP(B294,Stems!$A$2:$E$150,5,FALSE),0),2))</f>
        <v/>
      </c>
    </row>
    <row r="295">
      <c r="A295" s="4" t="n"/>
      <c r="B295" s="3" t="n"/>
      <c r="C295" s="3" t="n"/>
      <c r="D295" s="3" t="n"/>
      <c r="E295" s="8" t="str">
        <f>IF(B295="","",ROUND(N(C295)*IFERROR(VLOOKUP(B295,Stems!$A$2:$E$150,5,FALSE),0),2))</f>
        <v/>
      </c>
    </row>
    <row r="296">
      <c r="A296" s="4" t="n"/>
      <c r="B296" s="3" t="n"/>
      <c r="C296" s="3" t="n"/>
      <c r="D296" s="3" t="n"/>
      <c r="E296" s="8" t="str">
        <f>IF(B296="","",ROUND(N(C296)*IFERROR(VLOOKUP(B296,Stems!$A$2:$E$150,5,FALSE),0),2))</f>
        <v/>
      </c>
    </row>
    <row r="297">
      <c r="A297" s="4" t="n"/>
      <c r="B297" s="3" t="n"/>
      <c r="C297" s="3" t="n"/>
      <c r="D297" s="3" t="n"/>
      <c r="E297" s="8" t="str">
        <f>IF(B297="","",ROUND(N(C297)*IFERROR(VLOOKUP(B297,Stems!$A$2:$E$150,5,FALSE),0),2))</f>
        <v/>
      </c>
    </row>
    <row r="298">
      <c r="A298" s="4" t="n"/>
      <c r="B298" s="3" t="n"/>
      <c r="C298" s="3" t="n"/>
      <c r="D298" s="3" t="n"/>
      <c r="E298" s="8" t="str">
        <f>IF(B298="","",ROUND(N(C298)*IFERROR(VLOOKUP(B298,Stems!$A$2:$E$150,5,FALSE),0),2))</f>
        <v/>
      </c>
    </row>
    <row r="299">
      <c r="A299" s="4" t="n"/>
      <c r="B299" s="3" t="n"/>
      <c r="C299" s="3" t="n"/>
      <c r="D299" s="3" t="n"/>
      <c r="E299" s="8" t="str">
        <f>IF(B299="","",ROUND(N(C299)*IFERROR(VLOOKUP(B299,Stems!$A$2:$E$150,5,FALSE),0),2))</f>
        <v/>
      </c>
    </row>
    <row r="300">
      <c r="A300" s="4" t="n"/>
      <c r="B300" s="3" t="n"/>
      <c r="C300" s="3" t="n"/>
      <c r="D300" s="3" t="n"/>
      <c r="E300" s="8" t="str">
        <f>IF(B300="","",ROUND(N(C300)*IFERROR(VLOOKUP(B300,Stems!$A$2:$E$150,5,FALSE),0),2))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Florist inventory list</t>
        </is>
      </c>
    </row>
    <row r="2" ht="15" customHeight="1">
      <c r="A2" s="13" t="inlineStr">
        <is>
          <t>From the article: https://www.tarostack.com/articles/florist-inventory-list</t>
        </is>
      </c>
    </row>
    <row r="3" ht="15" customHeight="1">
      <c r="A3" s="13" t="inlineStr"/>
    </row>
    <row r="4" ht="45" customHeight="1">
      <c r="A4" s="13" t="inlineStr">
        <is>
          <t>Stems: one row for each delivery of each stem, with the day it came in, stems received and on hand, cost a stem, and how many days your shop sells it for. Set the As of date; it works out the sell-by date, the days left, the stems to use first, and the value on hand.</t>
        </is>
      </c>
    </row>
    <row r="5" ht="30" customHeight="1">
      <c r="A5" s="13" t="inlineStr">
        <is>
          <t>Hard goods: vases, foam, ribbon, wrap, cards and flower food against par, ordered in whole packs.</t>
        </is>
      </c>
    </row>
    <row r="6" ht="45" customHeight="1">
      <c r="A6" s="13" t="inlineStr">
        <is>
          <t>Arrangements: each arrangement's stems and hard goods, one per row, priced from the other two sheets; on the right, the design minutes and price give the cost, what's left and the flowers' share of the price.</t>
        </is>
      </c>
    </row>
    <row r="7" ht="30" customHeight="1">
      <c r="A7" s="13" t="inlineStr">
        <is>
          <t>Shrink: the stems thrown out, with a reason; it works out their cost and their share of the stems bought.</t>
        </is>
      </c>
    </row>
    <row r="8" ht="15" customHeight="1">
      <c r="A8" s="13" t="inlineStr"/>
    </row>
    <row r="9" ht="15" customHeight="1">
      <c r="A9" s="13" t="inlineStr">
        <is>
          <t>Works in Excel (2010 and later), Google Sheets, LibreOffice and Numbers. No macros.</t>
        </is>
      </c>
    </row>
    <row r="10" ht="30" customHeight="1">
      <c r="A10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