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GM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'COGM'!$1:$1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$#,##0.00"/>
  </numFmts>
  <fonts count="4">
    <font>
      <name val="Calibri"/>
      <family val="2"/>
      <color theme="1"/>
      <sz val="11"/>
      <scheme val="minor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164" fontId="0" fillId="2" borderId="0" pivotButton="0" quotePrefix="0" xfId="0"/>
    <xf numFmtId="0" fontId="2" fillId="0" borderId="0" pivotButton="0" quotePrefix="0" xfId="0"/>
    <xf numFmtId="164" fontId="1" fillId="0" borderId="0" pivotButton="0" quotePrefix="0" xfId="0"/>
    <xf numFmtId="3" fontId="0" fillId="2" borderId="0" pivotButton="0" quotePrefix="0" xfId="0"/>
    <xf numFmtId="165" fontId="1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tabSelected="1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52" customWidth="1" min="3" max="3"/>
  </cols>
  <sheetData>
    <row r="1">
      <c r="A1" s="1" t="inlineStr">
        <is>
          <t>Cost of goods manufactured, one period</t>
        </is>
      </c>
    </row>
    <row r="2">
      <c r="A2" s="1" t="inlineStr">
        <is>
          <t>Raw materials</t>
        </is>
      </c>
      <c r="B2" s="1" t="n"/>
    </row>
    <row r="3">
      <c r="A3" t="inlineStr">
        <is>
          <t>Raw materials at the start</t>
        </is>
      </c>
      <c r="B3" s="2" t="n">
        <v>1200</v>
      </c>
      <c r="C3" s="3" t="inlineStr">
        <is>
          <t>Milk, cultures, salt, wax and packaging on hand</t>
        </is>
      </c>
    </row>
    <row r="4">
      <c r="A4" t="inlineStr">
        <is>
          <t>Purchases in the period</t>
        </is>
      </c>
      <c r="B4" s="2" t="n">
        <v>14800</v>
      </c>
    </row>
    <row r="5">
      <c r="A5" t="inlineStr">
        <is>
          <t>Raw materials at the end</t>
        </is>
      </c>
      <c r="B5" s="2" t="n">
        <v>1000</v>
      </c>
      <c r="C5" s="3" t="inlineStr">
        <is>
          <t>From the closing count</t>
        </is>
      </c>
    </row>
    <row r="6">
      <c r="A6" s="1" t="inlineStr">
        <is>
          <t>Raw materials used</t>
        </is>
      </c>
      <c r="B6" s="4">
        <f>B3+B4-B5</f>
        <v>15000</v>
      </c>
      <c r="C6" s="3" t="inlineStr">
        <is>
          <t>Start + purchases - end</t>
        </is>
      </c>
    </row>
    <row r="7">
      <c r="A7" t="inlineStr">
        <is>
          <t>Direct labor</t>
        </is>
      </c>
      <c r="B7" s="2" t="n">
        <v>9600</v>
      </c>
      <c r="C7" s="3" t="inlineStr">
        <is>
          <t>Hours making cheese, at what they cost</t>
        </is>
      </c>
    </row>
    <row r="8">
      <c r="A8" t="inlineStr">
        <is>
          <t>Manufacturing overhead</t>
        </is>
      </c>
      <c r="B8" s="2" t="n">
        <v>4200</v>
      </c>
      <c r="C8" s="3" t="inlineStr">
        <is>
          <t>Cave power, make room rent share, cleaning, the vat's depreciation</t>
        </is>
      </c>
    </row>
    <row r="9">
      <c r="A9" s="1" t="inlineStr">
        <is>
          <t>Total manufacturing cost</t>
        </is>
      </c>
      <c r="B9" s="4">
        <f>B6+B7+B8</f>
        <v>28800</v>
      </c>
      <c r="C9" s="3" t="inlineStr">
        <is>
          <t>Materials used + labor + overhead</t>
        </is>
      </c>
    </row>
    <row r="10">
      <c r="A10" t="inlineStr">
        <is>
          <t>Work in process at the start</t>
        </is>
      </c>
      <c r="B10" s="2" t="n">
        <v>6400</v>
      </c>
      <c r="C10" s="3" t="inlineStr">
        <is>
          <t>Wheels aging in the cave, at cost</t>
        </is>
      </c>
    </row>
    <row r="11">
      <c r="A11" t="inlineStr">
        <is>
          <t>Work in process at the end</t>
        </is>
      </c>
      <c r="B11" s="2" t="n">
        <v>8600</v>
      </c>
      <c r="C11" s="3" t="inlineStr">
        <is>
          <t>Wheels aging in the cave, at cost</t>
        </is>
      </c>
    </row>
    <row r="12">
      <c r="A12" s="1" t="inlineStr">
        <is>
          <t>Cost of goods manufactured</t>
        </is>
      </c>
      <c r="B12" s="4">
        <f>B10+B9-B11</f>
        <v>26600</v>
      </c>
      <c r="C12" s="3" t="inlineStr">
        <is>
          <t>WIP start + manufacturing cost - WIP end</t>
        </is>
      </c>
    </row>
    <row r="13">
      <c r="A13" t="inlineStr">
        <is>
          <t>Finished goods at the start</t>
        </is>
      </c>
      <c r="B13" s="2" t="n">
        <v>2100</v>
      </c>
      <c r="C13" s="3" t="inlineStr">
        <is>
          <t>Cut, wrapped and ready to sell</t>
        </is>
      </c>
    </row>
    <row r="14">
      <c r="A14" t="inlineStr">
        <is>
          <t>Finished goods at the end</t>
        </is>
      </c>
      <c r="B14" s="2" t="n">
        <v>2500</v>
      </c>
    </row>
    <row r="15">
      <c r="A15" s="1" t="inlineStr">
        <is>
          <t>Cost of goods sold</t>
        </is>
      </c>
      <c r="B15" s="4">
        <f>B13+B12-B14</f>
        <v>26200</v>
      </c>
      <c r="C15" s="3" t="inlineStr">
        <is>
          <t>Finished start + COGM - finished end</t>
        </is>
      </c>
    </row>
    <row r="16">
      <c r="A16" t="inlineStr">
        <is>
          <t>Pounds finished in the period</t>
        </is>
      </c>
      <c r="B16" s="5" t="n">
        <v>2380</v>
      </c>
    </row>
    <row r="17">
      <c r="A17" s="1" t="inlineStr">
        <is>
          <t>Cost a pound finished</t>
        </is>
      </c>
      <c r="B17" s="6">
        <f>IF(N(B16)=0,"",B12/B16)</f>
        <v>11.1764705882353</v>
      </c>
      <c r="C17" s="3" t="inlineStr">
        <is>
          <t>COGM / pounds finished</t>
        </is>
      </c>
    </row>
    <row r="18"/>
    <row r="19"/>
    <row r="20">
      <c r="A20" s="3" t="inlineStr">
        <is>
          <t>Yellow cells are yours to type. Use the same period for every line, and value work in process at cost, not price.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Cost of goods manufactured calculator</t>
        </is>
      </c>
    </row>
    <row r="2" ht="15" customHeight="1">
      <c r="A2" s="8" t="inlineStr">
        <is>
          <t>From the article: https://www.tarostack.com/articles/cost-of-goods-manufactured-formula</t>
        </is>
      </c>
    </row>
    <row r="3" ht="15" customHeight="1">
      <c r="A3" s="8" t="inlineStr"/>
    </row>
    <row r="4" ht="60" customHeight="1">
      <c r="A4" s="8" t="inlineStr">
        <is>
          <t>COGM: raw materials at the start and end and purchases give materials used; add direct labor and overhead for total manufacturing cost; add opening and subtract closing work in process for the cost of goods manufactured; then finished goods at the start and end give the cost of goods sold, and pounds finished give the cost a pound.</t>
        </is>
      </c>
    </row>
    <row r="5" ht="15" customHeight="1">
      <c r="A5" s="8" t="inlineStr">
        <is>
          <t>The example is the article's made-up Great Barrington cheese maker, one quarter.</t>
        </is>
      </c>
    </row>
    <row r="6" ht="15" customHeight="1">
      <c r="A6" s="8" t="inlineStr"/>
    </row>
    <row r="7" ht="15" customHeight="1">
      <c r="A7" s="8" t="inlineStr">
        <is>
          <t>Works in Excel (2010 and later), Google Sheets, LibreOffice and Numbers. No macros.</t>
        </is>
      </c>
    </row>
    <row r="8" ht="30" customHeight="1">
      <c r="A8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