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enu" sheetId="2" state="visible" r:id="rId2"/>
    <sheet xmlns:r="http://schemas.openxmlformats.org/officeDocument/2006/relationships" name="Gear" sheetId="3" state="visible" r:id="rId3"/>
    <sheet xmlns:r="http://schemas.openxmlformats.org/officeDocument/2006/relationships" name="Before you leave" sheetId="4" state="visible" r:id="rId4"/>
  </sheets>
  <definedNames>
    <definedName name="_xlnm.Print_Titles" localSheetId="1">'Menu'!$1:$1</definedName>
    <definedName name="_xlnm.Print_Titles" localSheetId="2">'Gear'!$1:$1</definedName>
    <definedName name="_xlnm.Print_Titles" localSheetId="3">'Before you leave'!$1:$1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0" fillId="2" borderId="0" pivotButton="0" quotePrefix="0" xfId="0"/>
    <xf numFmtId="9" fontId="0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Catering inventory checklist</t>
        </is>
      </c>
    </row>
    <row r="2">
      <c r="A2" s="2" t="inlineStr">
        <is>
          <t>From the article: https://www.tarostack.com/articles/catering-inventory-checklist</t>
        </is>
      </c>
    </row>
    <row r="3">
      <c r="A3" s="2" t="inlineStr"/>
    </row>
    <row r="4">
      <c r="A4" s="2" t="inlineStr">
        <is>
          <t>Menu: type the guests and buffer, then each dish's portion per guest. Portions and totals work themselves out.</t>
        </is>
      </c>
    </row>
    <row r="5">
      <c r="A5" s="2" t="inlineStr">
        <is>
          <t>Gear: each item's rule (how many per guest, portion, dish or hot dish) and spares give the quantity to load. Count each line out and back; anything missing turns red with its replacement cost.</t>
        </is>
      </c>
    </row>
    <row r="6">
      <c r="A6" s="2" t="inlineStr">
        <is>
          <t>Before you leave: a tick list for the safety kit and paperwork.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0" customWidth="1" min="3" max="3"/>
    <col width="10" customWidth="1" min="4" max="4"/>
    <col width="12" customWidth="1" min="5" max="5"/>
  </cols>
  <sheetData>
    <row r="1">
      <c r="A1" s="3" t="inlineStr">
        <is>
          <t>Guests</t>
        </is>
      </c>
      <c r="B1" s="4" t="n">
        <v>120</v>
      </c>
    </row>
    <row r="2">
      <c r="A2" s="3" t="inlineStr">
        <is>
          <t>Buffer</t>
        </is>
      </c>
      <c r="B2" s="5" t="n">
        <v>0.1</v>
      </c>
    </row>
    <row r="3">
      <c r="A3" s="3" t="inlineStr">
        <is>
          <t>Portions of each dish</t>
        </is>
      </c>
      <c r="B3" s="3">
        <f>ROUNDUP(B1*(1+B2),0)</f>
        <v>132</v>
      </c>
    </row>
    <row r="5">
      <c r="A5" s="6" t="inlineStr">
        <is>
          <t>Dish</t>
        </is>
      </c>
      <c r="B5" s="6" t="inlineStr">
        <is>
          <t>Portion per guest</t>
        </is>
      </c>
      <c r="C5" s="6" t="inlineStr">
        <is>
          <t>Unit</t>
        </is>
      </c>
      <c r="D5" s="6" t="inlineStr">
        <is>
          <t>Portions</t>
        </is>
      </c>
      <c r="E5" s="6" t="inlineStr">
        <is>
          <t>Total</t>
        </is>
      </c>
    </row>
    <row r="6">
      <c r="A6" t="inlineStr">
        <is>
          <t>Kalua pork</t>
        </is>
      </c>
      <c r="B6" t="n">
        <v>4</v>
      </c>
      <c r="C6" t="inlineStr">
        <is>
          <t>oz</t>
        </is>
      </c>
      <c r="D6">
        <f>IF(A6="","",$B$3)</f>
        <v>132</v>
      </c>
      <c r="E6" t="str">
        <f>IF(OR(A6="",B6=""),"",IF(C6="oz",ROUND(B6*D6/16,1)&amp;" lb",ROUNDUP(B6*D6,0)&amp;" "&amp;C6))</f>
        <v>33 lb</v>
      </c>
    </row>
    <row r="7">
      <c r="A7" t="inlineStr">
        <is>
          <t>Shoyu chicken</t>
        </is>
      </c>
      <c r="B7" t="n">
        <v>4</v>
      </c>
      <c r="C7" t="inlineStr">
        <is>
          <t>oz</t>
        </is>
      </c>
      <c r="D7">
        <f>IF(A7="","",$B$3)</f>
        <v>132</v>
      </c>
      <c r="E7" t="str">
        <f>IF(OR(A7="",B7=""),"",IF(C7="oz",ROUND(B7*D7/16,1)&amp;" lb",ROUNDUP(B7*D7,0)&amp;" "&amp;C7))</f>
        <v>33 lb</v>
      </c>
    </row>
    <row r="8">
      <c r="A8" t="inlineStr">
        <is>
          <t>Rice</t>
        </is>
      </c>
      <c r="B8" t="n">
        <v>5</v>
      </c>
      <c r="C8" t="inlineStr">
        <is>
          <t>oz</t>
        </is>
      </c>
      <c r="D8">
        <f>IF(A8="","",$B$3)</f>
        <v>132</v>
      </c>
      <c r="E8" t="str">
        <f>IF(OR(A8="",B8=""),"",IF(C8="oz",ROUND(B8*D8/16,1)&amp;" lb",ROUNDUP(B8*D8,0)&amp;" "&amp;C8))</f>
        <v>41.3 lb</v>
      </c>
    </row>
    <row r="9">
      <c r="A9" t="inlineStr">
        <is>
          <t>Macaroni salad</t>
        </is>
      </c>
      <c r="B9" t="n">
        <v>4</v>
      </c>
      <c r="C9" t="inlineStr">
        <is>
          <t>oz</t>
        </is>
      </c>
      <c r="D9">
        <f>IF(A9="","",$B$3)</f>
        <v>132</v>
      </c>
      <c r="E9" t="str">
        <f>IF(OR(A9="",B9=""),"",IF(C9="oz",ROUND(B9*D9/16,1)&amp;" lb",ROUNDUP(B9*D9,0)&amp;" "&amp;C9))</f>
        <v>33 lb</v>
      </c>
    </row>
    <row r="10">
      <c r="A10" t="inlineStr">
        <is>
          <t>Green salad</t>
        </is>
      </c>
      <c r="B10" t="n">
        <v>1.5</v>
      </c>
      <c r="C10" t="inlineStr">
        <is>
          <t>oz</t>
        </is>
      </c>
      <c r="D10">
        <f>IF(A10="","",$B$3)</f>
        <v>132</v>
      </c>
      <c r="E10" t="str">
        <f>IF(OR(A10="",B10=""),"",IF(C10="oz",ROUND(B10*D10/16,1)&amp;" lb",ROUNDUP(B10*D10,0)&amp;" "&amp;C10))</f>
        <v>12.4 lb</v>
      </c>
    </row>
    <row r="11">
      <c r="A11" t="inlineStr">
        <is>
          <t>Taro rolls</t>
        </is>
      </c>
      <c r="B11" t="n">
        <v>1.5</v>
      </c>
      <c r="C11" t="inlineStr">
        <is>
          <t>rolls</t>
        </is>
      </c>
      <c r="D11">
        <f>IF(A11="","",$B$3)</f>
        <v>132</v>
      </c>
      <c r="E11" t="str">
        <f>IF(OR(A11="",B11=""),"",IF(C11="oz",ROUND(B11*D11/16,1)&amp;" lb",ROUNDUP(B11*D11,0)&amp;" "&amp;C11))</f>
        <v>198 rolls</v>
      </c>
    </row>
    <row r="12">
      <c r="A12" t="inlineStr">
        <is>
          <t>Butter mochi</t>
        </is>
      </c>
      <c r="B12" t="n">
        <v>1</v>
      </c>
      <c r="C12" t="inlineStr">
        <is>
          <t>pieces</t>
        </is>
      </c>
      <c r="D12">
        <f>IF(A12="","",$B$3)</f>
        <v>132</v>
      </c>
      <c r="E12" t="str">
        <f>IF(OR(A12="",B12=""),"",IF(C12="oz",ROUND(B12*D12/16,1)&amp;" lb",ROUNDUP(B12*D12,0)&amp;" "&amp;C12))</f>
        <v>132 pieces</v>
      </c>
    </row>
    <row r="13">
      <c r="D13" t="str">
        <f>IF(A13="","",$B$3)</f>
        <v/>
      </c>
      <c r="E13" t="str">
        <f>IF(OR(A13="",B13=""),"",IF(C13="oz",ROUND(B13*D13/16,1)&amp;" lb",ROUNDUP(B13*D13,0)&amp;" "&amp;C13))</f>
        <v/>
      </c>
    </row>
    <row r="14">
      <c r="D14" t="str">
        <f>IF(A14="","",$B$3)</f>
        <v/>
      </c>
      <c r="E14" t="str">
        <f>IF(OR(A14="",B14=""),"",IF(C14="oz",ROUND(B14*D14/16,1)&amp;" lb",ROUNDUP(B14*D14,0)&amp;" "&amp;C14))</f>
        <v/>
      </c>
    </row>
    <row r="15">
      <c r="D15" t="str">
        <f>IF(A15="","",$B$3)</f>
        <v/>
      </c>
      <c r="E15" t="str">
        <f>IF(OR(A15="",B15=""),"",IF(C15="oz",ROUND(B15*D15/16,1)&amp;" lb",ROUNDUP(B15*D15,0)&amp;" "&amp;C15))</f>
        <v/>
      </c>
    </row>
    <row r="16">
      <c r="D16" t="str">
        <f>IF(A16="","",$B$3)</f>
        <v/>
      </c>
      <c r="E16" t="str">
        <f>IF(OR(A16="",B16=""),"",IF(C16="oz",ROUND(B16*D16/16,1)&amp;" lb",ROUNDUP(B16*D16,0)&amp;" "&amp;C16))</f>
        <v/>
      </c>
    </row>
    <row r="17">
      <c r="D17" t="str">
        <f>IF(A17="","",$B$3)</f>
        <v/>
      </c>
      <c r="E17" t="str">
        <f>IF(OR(A17="",B17=""),"",IF(C17="oz",ROUND(B17*D17/16,1)&amp;" lb",ROUNDUP(B17*D17,0)&amp;" "&amp;C17))</f>
        <v/>
      </c>
    </row>
    <row r="18">
      <c r="D18" t="str">
        <f>IF(A18="","",$B$3)</f>
        <v/>
      </c>
      <c r="E18" t="str">
        <f>IF(OR(A18="",B18=""),"",IF(C18="oz",ROUND(B18*D18/16,1)&amp;" lb",ROUNDUP(B18*D18,0)&amp;" "&amp;C18))</f>
        <v/>
      </c>
    </row>
    <row r="19">
      <c r="D19" t="str">
        <f>IF(A19="","",$B$3)</f>
        <v/>
      </c>
      <c r="E19" t="str">
        <f>IF(OR(A19="",B19=""),"",IF(C19="oz",ROUND(B19*D19/16,1)&amp;" lb",ROUNDUP(B19*D19,0)&amp;" "&amp;C19))</f>
        <v/>
      </c>
    </row>
    <row r="20">
      <c r="D20" t="str">
        <f>IF(A20="","",$B$3)</f>
        <v/>
      </c>
      <c r="E20" t="str">
        <f>IF(OR(A20="",B20=""),"",IF(C20="oz",ROUND(B20*D20/16,1)&amp;" lb",ROUNDUP(B20*D20,0)&amp;" "&amp;C20))</f>
        <v/>
      </c>
    </row>
    <row r="21">
      <c r="D21" t="str">
        <f>IF(A21="","",$B$3)</f>
        <v/>
      </c>
      <c r="E21" t="str">
        <f>IF(OR(A21="",B21=""),"",IF(C21="oz",ROUND(B21*D21/16,1)&amp;" lb",ROUNDUP(B21*D21,0)&amp;" "&amp;C21))</f>
        <v/>
      </c>
    </row>
    <row r="22">
      <c r="D22" t="str">
        <f>IF(A22="","",$B$3)</f>
        <v/>
      </c>
      <c r="E22" t="str">
        <f>IF(OR(A22="",B22=""),"",IF(C22="oz",ROUND(B22*D22/16,1)&amp;" lb",ROUNDUP(B22*D22,0)&amp;" "&amp;C22))</f>
        <v/>
      </c>
    </row>
    <row r="23">
      <c r="D23" t="str">
        <f>IF(A23="","",$B$3)</f>
        <v/>
      </c>
      <c r="E23" t="str">
        <f>IF(OR(A23="",B23=""),"",IF(C23="oz",ROUND(B23*D23/16,1)&amp;" lb",ROUNDUP(B23*D23,0)&amp;" "&amp;C23))</f>
        <v/>
      </c>
    </row>
    <row r="24">
      <c r="D24" t="str">
        <f>IF(A24="","",$B$3)</f>
        <v/>
      </c>
      <c r="E24" t="str">
        <f>IF(OR(A24="",B24=""),"",IF(C24="oz",ROUND(B24*D24/16,1)&amp;" lb",ROUNDUP(B24*D24,0)&amp;" "&amp;C24))</f>
        <v/>
      </c>
    </row>
    <row r="25">
      <c r="D25" t="str">
        <f>IF(A25="","",$B$3)</f>
        <v/>
      </c>
      <c r="E25" t="str">
        <f>IF(OR(A25="",B25=""),"",IF(C25="oz",ROUND(B25*D25/16,1)&amp;" lb",ROUNDUP(B25*D25,0)&amp;" "&amp;C25))</f>
        <v/>
      </c>
    </row>
    <row r="27">
      <c r="A27" s="7" t="inlineStr">
        <is>
          <t>Weights are cooked. Portions include the buffer. Change the guests and buffer in B1 and B2; for portions in ounces the total is in pounds.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2" customWidth="1" min="3" max="3"/>
    <col width="9" customWidth="1" min="4" max="4"/>
    <col width="9" customWidth="1" min="5" max="5"/>
    <col width="7" customWidth="1" min="6" max="6"/>
    <col width="7" customWidth="1" min="7" max="7"/>
    <col width="10" customWidth="1" min="8" max="8"/>
    <col width="12" customWidth="1" min="9" max="9"/>
    <col width="12" customWidth="1" min="10" max="10"/>
    <col width="22" customWidth="1" min="11" max="11"/>
    <col width="12" customWidth="1" min="13" max="13"/>
  </cols>
  <sheetData>
    <row r="1">
      <c r="A1" s="8" t="inlineStr">
        <is>
          <t>Item</t>
        </is>
      </c>
      <c r="B1" s="8" t="inlineStr">
        <is>
          <t>Rule</t>
        </is>
      </c>
      <c r="C1" s="8" t="inlineStr">
        <is>
          <t>Per</t>
        </is>
      </c>
      <c r="D1" s="8" t="inlineStr">
        <is>
          <t>Plus spares</t>
        </is>
      </c>
      <c r="E1" s="8" t="inlineStr">
        <is>
          <t>Quantity</t>
        </is>
      </c>
      <c r="F1" s="8" t="inlineStr">
        <is>
          <t>Out</t>
        </is>
      </c>
      <c r="G1" s="8" t="inlineStr">
        <is>
          <t>Back</t>
        </is>
      </c>
      <c r="H1" s="8" t="inlineStr">
        <is>
          <t>Used or missing</t>
        </is>
      </c>
      <c r="I1" s="8" t="inlineStr">
        <is>
          <t>Replacement cost each</t>
        </is>
      </c>
      <c r="J1" s="8" t="inlineStr">
        <is>
          <t>Missing, at cost</t>
        </is>
      </c>
      <c r="K1" s="8" t="inlineStr">
        <is>
          <t>Notes</t>
        </is>
      </c>
      <c r="M1" s="3" t="inlineStr">
        <is>
          <t>Guests</t>
        </is>
      </c>
      <c r="N1">
        <f>Menu!B1</f>
        <v>120</v>
      </c>
    </row>
    <row r="2">
      <c r="A2" t="inlineStr">
        <is>
          <t>Chafing dishes</t>
        </is>
      </c>
      <c r="B2" t="n">
        <v>1</v>
      </c>
      <c r="C2" t="inlineStr">
        <is>
          <t>Hot dishes</t>
        </is>
      </c>
      <c r="D2" t="n">
        <v>1</v>
      </c>
      <c r="E2">
        <f>IF(OR(A2="",B2=""),"",ROUNDUP(B2*IFERROR(INDEX($N$1:$N$4,MATCH(C2,$M$1:$M$4,0)),0),0)+N(D2))</f>
        <v>4</v>
      </c>
      <c r="F2" t="n">
        <v>4</v>
      </c>
      <c r="G2" t="n">
        <v>4</v>
      </c>
      <c r="H2">
        <f>IF(F2="","",F2-N(G2))</f>
        <v>0</v>
      </c>
      <c r="I2" s="9" t="n">
        <v>85</v>
      </c>
      <c r="J2" s="9">
        <f>IF(OR(H2="",N(I2)=0),"",H2*I2)</f>
        <v>0</v>
      </c>
      <c r="K2" t="inlineStr"/>
      <c r="M2" s="3" t="inlineStr">
        <is>
          <t>Hot dishes</t>
        </is>
      </c>
      <c r="N2" t="n">
        <v>3</v>
      </c>
    </row>
    <row r="3">
      <c r="A3" t="inlineStr">
        <is>
          <t>Full-size hotel pans</t>
        </is>
      </c>
      <c r="B3" t="n">
        <v>3</v>
      </c>
      <c r="C3" t="inlineStr">
        <is>
          <t>Hot dishes</t>
        </is>
      </c>
      <c r="D3" t="n">
        <v>0</v>
      </c>
      <c r="E3">
        <f>IF(OR(A3="",B3=""),"",ROUNDUP(B3*IFERROR(INDEX($N$1:$N$4,MATCH(C3,$M$1:$M$4,0)),0),0)+N(D3))</f>
        <v>9</v>
      </c>
      <c r="F3" t="n">
        <v>9</v>
      </c>
      <c r="G3" t="n">
        <v>9</v>
      </c>
      <c r="H3">
        <f>IF(F3="","",F3-N(G3))</f>
        <v>0</v>
      </c>
      <c r="I3" s="9" t="n">
        <v>18</v>
      </c>
      <c r="J3" s="9">
        <f>IF(OR(H3="",N(I3)=0),"",H3*I3)</f>
        <v>0</v>
      </c>
      <c r="K3" t="inlineStr">
        <is>
          <t>2 dented</t>
        </is>
      </c>
      <c r="M3" s="3" t="inlineStr">
        <is>
          <t>Dishes</t>
        </is>
      </c>
      <c r="N3" t="n">
        <v>7</v>
      </c>
    </row>
    <row r="4">
      <c r="A4" t="inlineStr">
        <is>
          <t>Chafing fuel, 2-hour cans</t>
        </is>
      </c>
      <c r="B4" t="n">
        <v>2</v>
      </c>
      <c r="C4" t="inlineStr">
        <is>
          <t>Hot dishes</t>
        </is>
      </c>
      <c r="D4" t="n">
        <v>2</v>
      </c>
      <c r="E4">
        <f>IF(OR(A4="",B4=""),"",ROUNDUP(B4*IFERROR(INDEX($N$1:$N$4,MATCH(C4,$M$1:$M$4,0)),0),0)+N(D4))</f>
        <v>8</v>
      </c>
      <c r="F4" t="n">
        <v>8</v>
      </c>
      <c r="G4" t="n">
        <v>2</v>
      </c>
      <c r="H4">
        <f>IF(F4="","",F4-N(G4))</f>
        <v>6</v>
      </c>
      <c r="I4" s="9" t="n"/>
      <c r="J4" s="9" t="str">
        <f>IF(OR(H4="",N(I4)=0),"",H4*I4)</f>
        <v/>
      </c>
      <c r="K4" t="inlineStr"/>
      <c r="M4" s="3" t="inlineStr">
        <is>
          <t>Portions</t>
        </is>
      </c>
      <c r="N4">
        <f>Menu!B3</f>
        <v>132</v>
      </c>
    </row>
    <row r="5">
      <c r="A5" t="inlineStr">
        <is>
          <t>Serving spoons</t>
        </is>
      </c>
      <c r="B5" t="n">
        <v>1</v>
      </c>
      <c r="C5" t="inlineStr">
        <is>
          <t>Dishes</t>
        </is>
      </c>
      <c r="D5" t="n">
        <v>3</v>
      </c>
      <c r="E5">
        <f>IF(OR(A5="",B5=""),"",ROUNDUP(B5*IFERROR(INDEX($N$1:$N$4,MATCH(C5,$M$1:$M$4,0)),0),0)+N(D5))</f>
        <v>10</v>
      </c>
      <c r="F5" t="n">
        <v>10</v>
      </c>
      <c r="G5" t="n">
        <v>9</v>
      </c>
      <c r="H5">
        <f>IF(F5="","",F5-N(G5))</f>
        <v>1</v>
      </c>
      <c r="I5" s="9" t="n">
        <v>6</v>
      </c>
      <c r="J5" s="9">
        <f>IF(OR(H5="",N(I5)=0),"",H5*I5)</f>
        <v>6</v>
      </c>
      <c r="K5" t="inlineStr"/>
    </row>
    <row r="6">
      <c r="A6" t="inlineStr">
        <is>
          <t>Tongs</t>
        </is>
      </c>
      <c r="B6" t="n">
        <v>0.5</v>
      </c>
      <c r="C6" t="inlineStr">
        <is>
          <t>Dishes</t>
        </is>
      </c>
      <c r="D6" t="n">
        <v>2</v>
      </c>
      <c r="E6">
        <f>IF(OR(A6="",B6=""),"",ROUNDUP(B6*IFERROR(INDEX($N$1:$N$4,MATCH(C6,$M$1:$M$4,0)),0),0)+N(D6))</f>
        <v>6</v>
      </c>
      <c r="F6" t="n">
        <v>6</v>
      </c>
      <c r="G6" t="n">
        <v>6</v>
      </c>
      <c r="H6">
        <f>IF(F6="","",F6-N(G6))</f>
        <v>0</v>
      </c>
      <c r="I6" s="9" t="n">
        <v>5</v>
      </c>
      <c r="J6" s="9">
        <f>IF(OR(H6="",N(I6)=0),"",H6*I6)</f>
        <v>0</v>
      </c>
      <c r="K6" t="inlineStr"/>
    </row>
    <row r="7">
      <c r="A7" t="inlineStr">
        <is>
          <t>Plates</t>
        </is>
      </c>
      <c r="B7" t="n">
        <v>1.5</v>
      </c>
      <c r="C7" t="inlineStr">
        <is>
          <t>Guests</t>
        </is>
      </c>
      <c r="D7" t="n">
        <v>0</v>
      </c>
      <c r="E7">
        <f>IF(OR(A7="",B7=""),"",ROUNDUP(B7*IFERROR(INDEX($N$1:$N$4,MATCH(C7,$M$1:$M$4,0)),0),0)+N(D7))</f>
        <v>180</v>
      </c>
      <c r="F7" t="n">
        <v>180</v>
      </c>
      <c r="G7" t="n">
        <v>0</v>
      </c>
      <c r="H7">
        <f>IF(F7="","",F7-N(G7))</f>
        <v>180</v>
      </c>
      <c r="I7" s="9" t="n"/>
      <c r="J7" s="9" t="str">
        <f>IF(OR(H7="",N(I7)=0),"",H7*I7)</f>
        <v/>
      </c>
      <c r="K7" t="inlineStr"/>
    </row>
    <row r="8">
      <c r="A8" t="inlineStr">
        <is>
          <t>Dessert plates</t>
        </is>
      </c>
      <c r="B8" t="n">
        <v>1</v>
      </c>
      <c r="C8" t="inlineStr">
        <is>
          <t>Portions</t>
        </is>
      </c>
      <c r="D8" t="n">
        <v>0</v>
      </c>
      <c r="E8">
        <f>IF(OR(A8="",B8=""),"",ROUNDUP(B8*IFERROR(INDEX($N$1:$N$4,MATCH(C8,$M$1:$M$4,0)),0),0)+N(D8))</f>
        <v>132</v>
      </c>
      <c r="F8" t="n">
        <v>132</v>
      </c>
      <c r="G8" t="n">
        <v>0</v>
      </c>
      <c r="H8">
        <f>IF(F8="","",F8-N(G8))</f>
        <v>132</v>
      </c>
      <c r="I8" s="9" t="n"/>
      <c r="J8" s="9" t="str">
        <f>IF(OR(H8="",N(I8)=0),"",H8*I8)</f>
        <v/>
      </c>
      <c r="K8" t="inlineStr"/>
    </row>
    <row r="9">
      <c r="A9" t="inlineStr">
        <is>
          <t>Forks</t>
        </is>
      </c>
      <c r="B9" t="n">
        <v>1.5</v>
      </c>
      <c r="C9" t="inlineStr">
        <is>
          <t>Guests</t>
        </is>
      </c>
      <c r="D9" t="n">
        <v>0</v>
      </c>
      <c r="E9">
        <f>IF(OR(A9="",B9=""),"",ROUNDUP(B9*IFERROR(INDEX($N$1:$N$4,MATCH(C9,$M$1:$M$4,0)),0),0)+N(D9))</f>
        <v>180</v>
      </c>
      <c r="F9" t="n">
        <v>180</v>
      </c>
      <c r="G9" t="n">
        <v>0</v>
      </c>
      <c r="H9">
        <f>IF(F9="","",F9-N(G9))</f>
        <v>180</v>
      </c>
      <c r="I9" s="9" t="n"/>
      <c r="J9" s="9" t="str">
        <f>IF(OR(H9="",N(I9)=0),"",H9*I9)</f>
        <v/>
      </c>
      <c r="K9" t="inlineStr"/>
    </row>
    <row r="10">
      <c r="A10" t="inlineStr">
        <is>
          <t>Napkins</t>
        </is>
      </c>
      <c r="B10" t="n">
        <v>3</v>
      </c>
      <c r="C10" t="inlineStr">
        <is>
          <t>Guests</t>
        </is>
      </c>
      <c r="D10" t="n">
        <v>0</v>
      </c>
      <c r="E10">
        <f>IF(OR(A10="",B10=""),"",ROUNDUP(B10*IFERROR(INDEX($N$1:$N$4,MATCH(C10,$M$1:$M$4,0)),0),0)+N(D10))</f>
        <v>360</v>
      </c>
      <c r="F10" t="n">
        <v>360</v>
      </c>
      <c r="G10" t="n">
        <v>0</v>
      </c>
      <c r="H10">
        <f>IF(F10="","",F10-N(G10))</f>
        <v>360</v>
      </c>
      <c r="I10" s="9" t="n"/>
      <c r="J10" s="9" t="str">
        <f>IF(OR(H10="",N(I10)=0),"",H10*I10)</f>
        <v/>
      </c>
      <c r="K10" t="inlineStr"/>
    </row>
    <row r="11">
      <c r="A11" t="inlineStr">
        <is>
          <t>Cups</t>
        </is>
      </c>
      <c r="B11" t="n">
        <v>2.5</v>
      </c>
      <c r="C11" t="inlineStr">
        <is>
          <t>Guests</t>
        </is>
      </c>
      <c r="D11" t="n">
        <v>0</v>
      </c>
      <c r="E11">
        <f>IF(OR(A11="",B11=""),"",ROUNDUP(B11*IFERROR(INDEX($N$1:$N$4,MATCH(C11,$M$1:$M$4,0)),0),0)+N(D11))</f>
        <v>300</v>
      </c>
      <c r="F11" t="n">
        <v>300</v>
      </c>
      <c r="G11" t="n">
        <v>0</v>
      </c>
      <c r="H11">
        <f>IF(F11="","",F11-N(G11))</f>
        <v>300</v>
      </c>
      <c r="I11" s="9" t="n"/>
      <c r="J11" s="9" t="str">
        <f>IF(OR(H11="",N(I11)=0),"",H11*I11)</f>
        <v/>
      </c>
      <c r="K11" t="inlineStr"/>
    </row>
    <row r="12">
      <c r="E12" t="str">
        <f>IF(OR(A12="",B12=""),"",ROUNDUP(B12*IFERROR(INDEX($N$1:$N$4,MATCH(C12,$M$1:$M$4,0)),0),0)+N(D12))</f>
        <v/>
      </c>
      <c r="H12" t="str">
        <f>IF(F12="","",F12-N(G12))</f>
        <v/>
      </c>
      <c r="I12" s="9" t="n"/>
      <c r="J12" s="9" t="str">
        <f>IF(OR(H12="",N(I12)=0),"",H12*I12)</f>
        <v/>
      </c>
    </row>
    <row r="13">
      <c r="E13" t="str">
        <f>IF(OR(A13="",B13=""),"",ROUNDUP(B13*IFERROR(INDEX($N$1:$N$4,MATCH(C13,$M$1:$M$4,0)),0),0)+N(D13))</f>
        <v/>
      </c>
      <c r="H13" t="str">
        <f>IF(F13="","",F13-N(G13))</f>
        <v/>
      </c>
      <c r="I13" s="9" t="n"/>
      <c r="J13" s="9" t="str">
        <f>IF(OR(H13="",N(I13)=0),"",H13*I13)</f>
        <v/>
      </c>
    </row>
    <row r="14">
      <c r="E14" t="str">
        <f>IF(OR(A14="",B14=""),"",ROUNDUP(B14*IFERROR(INDEX($N$1:$N$4,MATCH(C14,$M$1:$M$4,0)),0),0)+N(D14))</f>
        <v/>
      </c>
      <c r="H14" t="str">
        <f>IF(F14="","",F14-N(G14))</f>
        <v/>
      </c>
      <c r="I14" s="9" t="n"/>
      <c r="J14" s="9" t="str">
        <f>IF(OR(H14="",N(I14)=0),"",H14*I14)</f>
        <v/>
      </c>
    </row>
    <row r="15">
      <c r="E15" t="str">
        <f>IF(OR(A15="",B15=""),"",ROUNDUP(B15*IFERROR(INDEX($N$1:$N$4,MATCH(C15,$M$1:$M$4,0)),0),0)+N(D15))</f>
        <v/>
      </c>
      <c r="H15" t="str">
        <f>IF(F15="","",F15-N(G15))</f>
        <v/>
      </c>
      <c r="I15" s="9" t="n"/>
      <c r="J15" s="9" t="str">
        <f>IF(OR(H15="",N(I15)=0),"",H15*I15)</f>
        <v/>
      </c>
    </row>
    <row r="16">
      <c r="E16" t="str">
        <f>IF(OR(A16="",B16=""),"",ROUNDUP(B16*IFERROR(INDEX($N$1:$N$4,MATCH(C16,$M$1:$M$4,0)),0),0)+N(D16))</f>
        <v/>
      </c>
      <c r="H16" t="str">
        <f>IF(F16="","",F16-N(G16))</f>
        <v/>
      </c>
      <c r="I16" s="9" t="n"/>
      <c r="J16" s="9" t="str">
        <f>IF(OR(H16="",N(I16)=0),"",H16*I16)</f>
        <v/>
      </c>
    </row>
    <row r="17">
      <c r="E17" t="str">
        <f>IF(OR(A17="",B17=""),"",ROUNDUP(B17*IFERROR(INDEX($N$1:$N$4,MATCH(C17,$M$1:$M$4,0)),0),0)+N(D17))</f>
        <v/>
      </c>
      <c r="H17" t="str">
        <f>IF(F17="","",F17-N(G17))</f>
        <v/>
      </c>
      <c r="I17" s="9" t="n"/>
      <c r="J17" s="9" t="str">
        <f>IF(OR(H17="",N(I17)=0),"",H17*I17)</f>
        <v/>
      </c>
    </row>
    <row r="18">
      <c r="E18" t="str">
        <f>IF(OR(A18="",B18=""),"",ROUNDUP(B18*IFERROR(INDEX($N$1:$N$4,MATCH(C18,$M$1:$M$4,0)),0),0)+N(D18))</f>
        <v/>
      </c>
      <c r="H18" t="str">
        <f>IF(F18="","",F18-N(G18))</f>
        <v/>
      </c>
      <c r="I18" s="9" t="n"/>
      <c r="J18" s="9" t="str">
        <f>IF(OR(H18="",N(I18)=0),"",H18*I18)</f>
        <v/>
      </c>
    </row>
    <row r="19">
      <c r="E19" t="str">
        <f>IF(OR(A19="",B19=""),"",ROUNDUP(B19*IFERROR(INDEX($N$1:$N$4,MATCH(C19,$M$1:$M$4,0)),0),0)+N(D19))</f>
        <v/>
      </c>
      <c r="H19" t="str">
        <f>IF(F19="","",F19-N(G19))</f>
        <v/>
      </c>
      <c r="I19" s="9" t="n"/>
      <c r="J19" s="9" t="str">
        <f>IF(OR(H19="",N(I19)=0),"",H19*I19)</f>
        <v/>
      </c>
    </row>
    <row r="20">
      <c r="E20" t="str">
        <f>IF(OR(A20="",B20=""),"",ROUNDUP(B20*IFERROR(INDEX($N$1:$N$4,MATCH(C20,$M$1:$M$4,0)),0),0)+N(D20))</f>
        <v/>
      </c>
      <c r="H20" t="str">
        <f>IF(F20="","",F20-N(G20))</f>
        <v/>
      </c>
      <c r="I20" s="9" t="n"/>
      <c r="J20" s="9" t="str">
        <f>IF(OR(H20="",N(I20)=0),"",H20*I20)</f>
        <v/>
      </c>
    </row>
    <row r="21">
      <c r="E21" t="str">
        <f>IF(OR(A21="",B21=""),"",ROUNDUP(B21*IFERROR(INDEX($N$1:$N$4,MATCH(C21,$M$1:$M$4,0)),0),0)+N(D21))</f>
        <v/>
      </c>
      <c r="H21" t="str">
        <f>IF(F21="","",F21-N(G21))</f>
        <v/>
      </c>
      <c r="I21" s="9" t="n"/>
      <c r="J21" s="9" t="str">
        <f>IF(OR(H21="",N(I21)=0),"",H21*I21)</f>
        <v/>
      </c>
    </row>
    <row r="22">
      <c r="E22" t="str">
        <f>IF(OR(A22="",B22=""),"",ROUNDUP(B22*IFERROR(INDEX($N$1:$N$4,MATCH(C22,$M$1:$M$4,0)),0),0)+N(D22))</f>
        <v/>
      </c>
      <c r="H22" t="str">
        <f>IF(F22="","",F22-N(G22))</f>
        <v/>
      </c>
      <c r="I22" s="9" t="n"/>
      <c r="J22" s="9" t="str">
        <f>IF(OR(H22="",N(I22)=0),"",H22*I22)</f>
        <v/>
      </c>
    </row>
    <row r="23">
      <c r="E23" t="str">
        <f>IF(OR(A23="",B23=""),"",ROUNDUP(B23*IFERROR(INDEX($N$1:$N$4,MATCH(C23,$M$1:$M$4,0)),0),0)+N(D23))</f>
        <v/>
      </c>
      <c r="H23" t="str">
        <f>IF(F23="","",F23-N(G23))</f>
        <v/>
      </c>
      <c r="I23" s="9" t="n"/>
      <c r="J23" s="9" t="str">
        <f>IF(OR(H23="",N(I23)=0),"",H23*I23)</f>
        <v/>
      </c>
    </row>
    <row r="24">
      <c r="E24" t="str">
        <f>IF(OR(A24="",B24=""),"",ROUNDUP(B24*IFERROR(INDEX($N$1:$N$4,MATCH(C24,$M$1:$M$4,0)),0),0)+N(D24))</f>
        <v/>
      </c>
      <c r="H24" t="str">
        <f>IF(F24="","",F24-N(G24))</f>
        <v/>
      </c>
      <c r="I24" s="9" t="n"/>
      <c r="J24" s="9" t="str">
        <f>IF(OR(H24="",N(I24)=0),"",H24*I24)</f>
        <v/>
      </c>
    </row>
    <row r="25">
      <c r="E25" t="str">
        <f>IF(OR(A25="",B25=""),"",ROUNDUP(B25*IFERROR(INDEX($N$1:$N$4,MATCH(C25,$M$1:$M$4,0)),0),0)+N(D25))</f>
        <v/>
      </c>
      <c r="H25" t="str">
        <f>IF(F25="","",F25-N(G25))</f>
        <v/>
      </c>
      <c r="I25" s="9" t="n"/>
      <c r="J25" s="9" t="str">
        <f>IF(OR(H25="",N(I25)=0),"",H25*I25)</f>
        <v/>
      </c>
    </row>
    <row r="26">
      <c r="E26" t="str">
        <f>IF(OR(A26="",B26=""),"",ROUNDUP(B26*IFERROR(INDEX($N$1:$N$4,MATCH(C26,$M$1:$M$4,0)),0),0)+N(D26))</f>
        <v/>
      </c>
      <c r="H26" t="str">
        <f>IF(F26="","",F26-N(G26))</f>
        <v/>
      </c>
      <c r="I26" s="9" t="n"/>
      <c r="J26" s="9" t="str">
        <f>IF(OR(H26="",N(I26)=0),"",H26*I26)</f>
        <v/>
      </c>
    </row>
    <row r="27">
      <c r="E27" t="str">
        <f>IF(OR(A27="",B27=""),"",ROUNDUP(B27*IFERROR(INDEX($N$1:$N$4,MATCH(C27,$M$1:$M$4,0)),0),0)+N(D27))</f>
        <v/>
      </c>
      <c r="H27" t="str">
        <f>IF(F27="","",F27-N(G27))</f>
        <v/>
      </c>
      <c r="I27" s="9" t="n"/>
      <c r="J27" s="9" t="str">
        <f>IF(OR(H27="",N(I27)=0),"",H27*I27)</f>
        <v/>
      </c>
    </row>
    <row r="28">
      <c r="E28" t="str">
        <f>IF(OR(A28="",B28=""),"",ROUNDUP(B28*IFERROR(INDEX($N$1:$N$4,MATCH(C28,$M$1:$M$4,0)),0),0)+N(D28))</f>
        <v/>
      </c>
      <c r="H28" t="str">
        <f>IF(F28="","",F28-N(G28))</f>
        <v/>
      </c>
      <c r="I28" s="9" t="n"/>
      <c r="J28" s="9" t="str">
        <f>IF(OR(H28="",N(I28)=0),"",H28*I28)</f>
        <v/>
      </c>
    </row>
    <row r="29">
      <c r="E29" t="str">
        <f>IF(OR(A29="",B29=""),"",ROUNDUP(B29*IFERROR(INDEX($N$1:$N$4,MATCH(C29,$M$1:$M$4,0)),0),0)+N(D29))</f>
        <v/>
      </c>
      <c r="H29" t="str">
        <f>IF(F29="","",F29-N(G29))</f>
        <v/>
      </c>
      <c r="I29" s="9" t="n"/>
      <c r="J29" s="9" t="str">
        <f>IF(OR(H29="",N(I29)=0),"",H29*I29)</f>
        <v/>
      </c>
    </row>
    <row r="30">
      <c r="E30" t="str">
        <f>IF(OR(A30="",B30=""),"",ROUNDUP(B30*IFERROR(INDEX($N$1:$N$4,MATCH(C30,$M$1:$M$4,0)),0),0)+N(D30))</f>
        <v/>
      </c>
      <c r="H30" t="str">
        <f>IF(F30="","",F30-N(G30))</f>
        <v/>
      </c>
      <c r="I30" s="9" t="n"/>
      <c r="J30" s="9" t="str">
        <f>IF(OR(H30="",N(I30)=0),"",H30*I30)</f>
        <v/>
      </c>
    </row>
    <row r="31">
      <c r="E31" t="str">
        <f>IF(OR(A31="",B31=""),"",ROUNDUP(B31*IFERROR(INDEX($N$1:$N$4,MATCH(C31,$M$1:$M$4,0)),0),0)+N(D31))</f>
        <v/>
      </c>
      <c r="H31" t="str">
        <f>IF(F31="","",F31-N(G31))</f>
        <v/>
      </c>
      <c r="I31" s="9" t="n"/>
      <c r="J31" s="9" t="str">
        <f>IF(OR(H31="",N(I31)=0),"",H31*I31)</f>
        <v/>
      </c>
    </row>
    <row r="32">
      <c r="E32" t="str">
        <f>IF(OR(A32="",B32=""),"",ROUNDUP(B32*IFERROR(INDEX($N$1:$N$4,MATCH(C32,$M$1:$M$4,0)),0),0)+N(D32))</f>
        <v/>
      </c>
      <c r="H32" t="str">
        <f>IF(F32="","",F32-N(G32))</f>
        <v/>
      </c>
      <c r="I32" s="9" t="n"/>
      <c r="J32" s="9" t="str">
        <f>IF(OR(H32="",N(I32)=0),"",H32*I32)</f>
        <v/>
      </c>
    </row>
    <row r="33">
      <c r="E33" t="str">
        <f>IF(OR(A33="",B33=""),"",ROUNDUP(B33*IFERROR(INDEX($N$1:$N$4,MATCH(C33,$M$1:$M$4,0)),0),0)+N(D33))</f>
        <v/>
      </c>
      <c r="H33" t="str">
        <f>IF(F33="","",F33-N(G33))</f>
        <v/>
      </c>
      <c r="I33" s="9" t="n"/>
      <c r="J33" s="9" t="str">
        <f>IF(OR(H33="",N(I33)=0),"",H33*I33)</f>
        <v/>
      </c>
    </row>
    <row r="34">
      <c r="E34" t="str">
        <f>IF(OR(A34="",B34=""),"",ROUNDUP(B34*IFERROR(INDEX($N$1:$N$4,MATCH(C34,$M$1:$M$4,0)),0),0)+N(D34))</f>
        <v/>
      </c>
      <c r="H34" t="str">
        <f>IF(F34="","",F34-N(G34))</f>
        <v/>
      </c>
      <c r="I34" s="9" t="n"/>
      <c r="J34" s="9" t="str">
        <f>IF(OR(H34="",N(I34)=0),"",H34*I34)</f>
        <v/>
      </c>
    </row>
    <row r="35">
      <c r="E35" t="str">
        <f>IF(OR(A35="",B35=""),"",ROUNDUP(B35*IFERROR(INDEX($N$1:$N$4,MATCH(C35,$M$1:$M$4,0)),0),0)+N(D35))</f>
        <v/>
      </c>
      <c r="H35" t="str">
        <f>IF(F35="","",F35-N(G35))</f>
        <v/>
      </c>
      <c r="I35" s="9" t="n"/>
      <c r="J35" s="9" t="str">
        <f>IF(OR(H35="",N(I35)=0),"",H35*I35)</f>
        <v/>
      </c>
    </row>
    <row r="36">
      <c r="E36" t="str">
        <f>IF(OR(A36="",B36=""),"",ROUNDUP(B36*IFERROR(INDEX($N$1:$N$4,MATCH(C36,$M$1:$M$4,0)),0),0)+N(D36))</f>
        <v/>
      </c>
      <c r="H36" t="str">
        <f>IF(F36="","",F36-N(G36))</f>
        <v/>
      </c>
      <c r="I36" s="9" t="n"/>
      <c r="J36" s="9" t="str">
        <f>IF(OR(H36="",N(I36)=0),"",H36*I36)</f>
        <v/>
      </c>
    </row>
    <row r="37">
      <c r="E37" t="str">
        <f>IF(OR(A37="",B37=""),"",ROUNDUP(B37*IFERROR(INDEX($N$1:$N$4,MATCH(C37,$M$1:$M$4,0)),0),0)+N(D37))</f>
        <v/>
      </c>
      <c r="H37" t="str">
        <f>IF(F37="","",F37-N(G37))</f>
        <v/>
      </c>
      <c r="I37" s="9" t="n"/>
      <c r="J37" s="9" t="str">
        <f>IF(OR(H37="",N(I37)=0),"",H37*I37)</f>
        <v/>
      </c>
    </row>
    <row r="38">
      <c r="E38" t="str">
        <f>IF(OR(A38="",B38=""),"",ROUNDUP(B38*IFERROR(INDEX($N$1:$N$4,MATCH(C38,$M$1:$M$4,0)),0),0)+N(D38))</f>
        <v/>
      </c>
      <c r="H38" t="str">
        <f>IF(F38="","",F38-N(G38))</f>
        <v/>
      </c>
      <c r="I38" s="9" t="n"/>
      <c r="J38" s="9" t="str">
        <f>IF(OR(H38="",N(I38)=0),"",H38*I38)</f>
        <v/>
      </c>
    </row>
    <row r="39">
      <c r="E39" t="str">
        <f>IF(OR(A39="",B39=""),"",ROUNDUP(B39*IFERROR(INDEX($N$1:$N$4,MATCH(C39,$M$1:$M$4,0)),0),0)+N(D39))</f>
        <v/>
      </c>
      <c r="H39" t="str">
        <f>IF(F39="","",F39-N(G39))</f>
        <v/>
      </c>
      <c r="I39" s="9" t="n"/>
      <c r="J39" s="9" t="str">
        <f>IF(OR(H39="",N(I39)=0),"",H39*I39)</f>
        <v/>
      </c>
    </row>
    <row r="40">
      <c r="E40" t="str">
        <f>IF(OR(A40="",B40=""),"",ROUNDUP(B40*IFERROR(INDEX($N$1:$N$4,MATCH(C40,$M$1:$M$4,0)),0),0)+N(D40))</f>
        <v/>
      </c>
      <c r="H40" t="str">
        <f>IF(F40="","",F40-N(G40))</f>
        <v/>
      </c>
      <c r="I40" s="9" t="n"/>
      <c r="J40" s="9" t="str">
        <f>IF(OR(H40="",N(I40)=0),"",H40*I40)</f>
        <v/>
      </c>
    </row>
    <row r="42">
      <c r="A42" s="3" t="inlineStr">
        <is>
          <t>Missing, at cost</t>
        </is>
      </c>
      <c r="J42" s="10">
        <f>SUM(J2:J40)</f>
        <v>6</v>
      </c>
    </row>
    <row r="43">
      <c r="A43" s="7" t="inlineStr">
        <is>
          <t>Quantity = rule x the count in column N for that Per, rounded up, plus spares. Disposables have no replacement cost, so what's used isn't counted as missing.</t>
        </is>
      </c>
    </row>
  </sheetData>
  <conditionalFormatting sqref="J2:J40">
    <cfRule type="cellIs" priority="1" operator="greaterThan" dxfId="0">
      <formula>0</formula>
    </cfRule>
  </conditionalFormatting>
  <dataValidations count="1">
    <dataValidation sqref="C2:C40" showDropDown="0" showInputMessage="0" showErrorMessage="0" allowBlank="1" type="list">
      <formula1>"Guests,Portions,Dishes,Hot dishes"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8" customWidth="1" min="2" max="2"/>
  </cols>
  <sheetData>
    <row r="1">
      <c r="A1" s="8" t="inlineStr">
        <is>
          <t>Check</t>
        </is>
      </c>
      <c r="B1" s="8" t="inlineStr">
        <is>
          <t>Done?</t>
        </is>
      </c>
    </row>
    <row r="2">
      <c r="A2" t="inlineStr">
        <is>
          <t>Probe thermometers, two, calibrated</t>
        </is>
      </c>
      <c r="B2" t="inlineStr"/>
    </row>
    <row r="3">
      <c r="A3" t="inlineStr">
        <is>
          <t>Sanitizer, buckets and test strips</t>
        </is>
      </c>
      <c r="B3" t="inlineStr"/>
    </row>
    <row r="4">
      <c r="A4" t="inlineStr">
        <is>
          <t>Gloves, aprons, hair restraints</t>
        </is>
      </c>
      <c r="B4" t="inlineStr"/>
    </row>
    <row r="5">
      <c r="A5" t="inlineStr">
        <is>
          <t>Hand-wash setup, if the venue has none</t>
        </is>
      </c>
      <c r="B5" t="inlineStr"/>
    </row>
    <row r="6">
      <c r="A6" t="inlineStr">
        <is>
          <t>First aid kit</t>
        </is>
      </c>
      <c r="B6" t="inlineStr"/>
    </row>
    <row r="7">
      <c r="A7" t="inlineStr">
        <is>
          <t>Ice and insulated carriers for cold dishes</t>
        </is>
      </c>
      <c r="B7" t="inlineStr"/>
    </row>
    <row r="8">
      <c r="A8" t="inlineStr">
        <is>
          <t>Labels for each dish, with allergens</t>
        </is>
      </c>
      <c r="B8" t="inlineStr"/>
    </row>
    <row r="9">
      <c r="A9" t="inlineStr">
        <is>
          <t>The event order, with the final guest count</t>
        </is>
      </c>
      <c r="B9" t="inlineStr"/>
    </row>
    <row r="10">
      <c r="A10" t="inlineStr">
        <is>
          <t>Allergen list per dish</t>
        </is>
      </c>
      <c r="B10" t="inlineStr"/>
    </row>
    <row r="11">
      <c r="A11" t="inlineStr">
        <is>
          <t>Temperature log</t>
        </is>
      </c>
      <c r="B11" t="inlineStr"/>
    </row>
    <row r="12">
      <c r="A12" t="inlineStr">
        <is>
          <t>The invoice</t>
        </is>
      </c>
      <c r="B12" t="inlineStr"/>
    </row>
    <row r="13">
      <c r="A13" t="inlineStr">
        <is>
          <t>Trash bags, foil, film, extension cord</t>
        </is>
      </c>
      <c r="B13" t="inlineStr"/>
    </row>
  </sheetData>
  <dataValidations count="1">
    <dataValidation sqref="B2:B40" showDropDown="0" showInputMessage="0" showErrorMessage="0" allowBlank="1" type="list">
      <formula1>"Y,N"</formula1>
    </dataValidation>
  </dataValidations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